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Úvod" sheetId="1" state="visible" r:id="rId3"/>
    <sheet name="Shody" sheetId="2" state="visible" r:id="rId4"/>
    <sheet name="Výzvy" sheetId="3" state="visible" r:id="rId5"/>
    <sheet name="Projekty města" sheetId="4" state="visible" r:id="rId6"/>
    <sheet name="Finance" sheetId="5" state="visible" r:id="rId7"/>
    <sheet name="Zdroje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<sst xmlns="http://schemas.openxmlformats.org/spreadsheetml/2006/main" count="519" uniqueCount="389">
  <si>
    <t xml:space="preserve">Dotační příležitosti pro město Studénka – přehled</t>
  </si>
  <si>
    <t xml:space="preserve">Stav údajů k 29. 09. 2026. Zpracováno z veřejných zdrojů jako podnět občana.</t>
  </si>
  <si>
    <t xml:space="preserve">Listy:</t>
  </si>
  <si>
    <t xml:space="preserve">Shody – doporučená propojení záměrů města s výzvami, seřazeno podle priority</t>
  </si>
  <si>
    <t xml:space="preserve">Výzvy – všechny nalezené výzvy (otevřené, vyhlášené, očekávané, právě končící); sloupec „Zbývá dní“ se přepočítává</t>
  </si>
  <si>
    <t xml:space="preserve">Projekty města – záměry z Programu rozvoje města a přílohy rozpočtu 2026</t>
  </si>
  <si>
    <t xml:space="preserve">Finance – vývoj rozpočtu 2022–2025 (Monitor SP); ukazatele jsou vzorce</t>
  </si>
  <si>
    <t xml:space="preserve">Zdroje – odkazy na podklady</t>
  </si>
  <si>
    <t xml:space="preserve">Upozornění: termíny a míry podpory ověřte v textu výzvy. Stav „OČEKÁVANÁ“ znamená odhad podle předchozích let, nikoli vyhlášenou výzvu.</t>
  </si>
  <si>
    <t xml:space="preserve">Podklady byly shromážděny s pomocí AI asistenta (Claude) a zkontrolovány zpracovatelem; mohou obsahovat nepřesnosti.</t>
  </si>
  <si>
    <t xml:space="preserve">Priorita</t>
  </si>
  <si>
    <t xml:space="preserve">Záměr(y) města</t>
  </si>
  <si>
    <t xml:space="preserve">Výzva / program</t>
  </si>
  <si>
    <t xml:space="preserve">Síla shody</t>
  </si>
  <si>
    <t xml:space="preserve">Uzávěrka</t>
  </si>
  <si>
    <t xml:space="preserve">Proč</t>
  </si>
  <si>
    <t xml:space="preserve">Doporučený krok</t>
  </si>
  <si>
    <t xml:space="preserve">P01 Cyklostezka Studénka – Albrechtičky; P02 „Buvolí stezka“ k železniční stanici; P29 Cyklostezka Sjednocení – Malá strana</t>
  </si>
  <si>
    <t xml:space="preserve">V01 IROP – 119. výzva Infrastruktura pro cyklistickou dopravu II; V02 SFDI – Cyklostezky 2027</t>
  </si>
  <si>
    <t xml:space="preserve">Vysoká</t>
  </si>
  <si>
    <t xml:space="preserve">SFDI 22. 1. 2027; IROP 119 do 31. 3. 2027</t>
  </si>
  <si>
    <t xml:space="preserve">Město obě cyklostezky samo vede se zdrojem SFDI/IROP. Obě výzvy jsou nyní otevřené nebo mají schválená pravidla. V 10/2025 město objednalo také PD cyklostezky Sjednocení – Malá strana, která by mohla být kandidátem pro stejné výzvy.</t>
  </si>
  <si>
    <t xml:space="preserve">Ověřit stav PD a povolení a vyřešit pozemky u Albrechtiček (dotaci kraje na PD rozhodlo ZM v 12/2024 vrátit, usn. 173/14/24). Zvolit zdroj (IROP má obvykle vyšší míru podpory než 65 % SFDI; nelze financovat stejné náklady dvakrát).</t>
  </si>
  <si>
    <t xml:space="preserve">P04 Bezpečné a bezbariérové přechody ul. 2. května; P05 Autobusová zastávka u Lidlu; P06 Úpravy silnic převzatých od kraje (Butovická; v budoucnu III/46427 k nádraží)</t>
  </si>
  <si>
    <t xml:space="preserve">V03 SFDI – Bezpečnost a bezbariérovost chodníků 2027</t>
  </si>
  <si>
    <t xml:space="preserve">15. 1. 2027</t>
  </si>
  <si>
    <t xml:space="preserve">Přechody na ul. 2. května a zastávka u Lidlu odpovídají přesně účelu výzvy. Převzetím Butovické (a v budoucnu silnice III/46427 k nádraží) přibývají úseky vhodné pro bezpečnostní úpravy. (Ulice Družstevní se rekonstruuje od 15. 6. 2026 včetně opravy chodníku.)</t>
  </si>
  <si>
    <t xml:space="preserve">Minimum je 1 mil. Kč: menší akce (přechody 0,83 mil., zastávka 1,4 mil.) spojit do jednoho projektu, případně s úpravami převzatých silnic. Žádost do 15. 1. 2027.</t>
  </si>
  <si>
    <t xml:space="preserve">P14 Městský bytový dům ul. Sjednocení</t>
  </si>
  <si>
    <t xml:space="preserve">V13 NRB – Dostupné nájemní bydlení I; V14 SFPI – nová výzva Dostupné nájemní bydlení (2027)</t>
  </si>
  <si>
    <t xml:space="preserve">NRB: ověřit; SFPI: příjem 1. čtvrtletí 2027</t>
  </si>
  <si>
    <t xml:space="preserve">Bytový dům Sjednocení (160 mil.) je mimo rozpočet a město počítá s národní podporou bydlení. Nová výzva SFPI má v uhelných regionech (MSK) podle dostupných informací kombinovat dotaci a úvěr.</t>
  </si>
  <si>
    <t xml:space="preserve">Mít PD a povolení připravené na příjem žádostí SFPI v 1. čtvrtletí 2027; ověřit podmínky u SFPI a termín NRB.</t>
  </si>
  <si>
    <t xml:space="preserve">P19 Sportovní hala pro míčové sporty; P20 Šatny zimního stadionu – zbývající etapy; P21 Kabiny a klubovna, hřiště Nová Horka</t>
  </si>
  <si>
    <t xml:space="preserve">V15 NSA – Regiony 2027 (sportovní infrastruktura)</t>
  </si>
  <si>
    <t xml:space="preserve">Vysoká (podmíněná připraveností)</t>
  </si>
  <si>
    <t xml:space="preserve">Očekáváno 12/2026–1/2027</t>
  </si>
  <si>
    <t xml:space="preserve">Sportovní hala (151,7 mil.) a zbývající šatny zimního stadionu (dosud opravovány postupně) má město v plánu se zdrojem NSA; výzva Regiony se vyhlašuje každoročně. Město už v roce 2024 o dotaci NSA na halu žádalo (usn. 141/11/24); výsledek jsme ve veřejných dokumentech nenašli.</t>
  </si>
  <si>
    <t xml:space="preserve">Pro úspěch je obvykle nutné mít povolení stavby v době podání. Doporučuji ověřit harmonogram přípravy haly vůči termínu příjmu a zvážit dluhovou kapacitu na spolufinancování.</t>
  </si>
  <si>
    <t xml:space="preserve">P12 Zahrady mateřských škol; P13 Regenerace sídliště (realizace dle studie 2025)</t>
  </si>
  <si>
    <t xml:space="preserve">V04 OPŽP – 105. výzva Hospodaření se srážkovou vodou</t>
  </si>
  <si>
    <t xml:space="preserve">Střední</t>
  </si>
  <si>
    <t xml:space="preserve">17. 12. 2026</t>
  </si>
  <si>
    <t xml:space="preserve">Zahrady MŠ (15 mil.) a regenerace sídliště mohou zahrnout vsakování, retenci a využití dešťové vody, zelené střechy.</t>
  </si>
  <si>
    <t xml:space="preserve">Prověřit, zda lze z části záměrů vyčlenit „modrozelená“ opatření a podat žádost do 17. 12. 2026 (max. 70 %).</t>
  </si>
  <si>
    <t xml:space="preserve">P08 Energetické úspory MŠ Butovická a MŠ Komenského; P09 Energetické úspory ZŠ Sjednocení, etapy III–IV; P10 Energetické úspory MŠ Budovatelská a MŠ Nová Horka; P11 Energetické centrum a úspory haly zimního stadionu</t>
  </si>
  <si>
    <t xml:space="preserve">V18 OPŽP – harmonogram 2027 (energetické úspory a OZE veřejných budov); V11 Modernizační fond – KOMUNERG 1/2025 Energetická společenství</t>
  </si>
  <si>
    <t xml:space="preserve">Střední (příprava na další kolo)</t>
  </si>
  <si>
    <t xml:space="preserve">OPŽP 2027: očekáváno; KOMUNERG do 31. 12. 2027</t>
  </si>
  <si>
    <t xml:space="preserve">V evidenci dotačních projektů města nebyla nalezena žádost na energetické úspory MŠ a ZŠ. Výzvy OPŽP 101–103 skončily 25. 9. 2026; další kolo je pravděpodobné. Město má FVE na 10 budovách – základ pro energetické společenství (KOMUNERG, 45 % na OZE a akumulaci).</t>
  </si>
  <si>
    <t xml:space="preserve">Ověřit, zda město stihlo podat žádost do 25. 9. 2026. Pokud ne, připravit energetické posudky a PD, aby byly žádosti hotové pro výzvy 2027. Zvážit založení energetického společenství (např. baterie, energetické centrum zimního stadionu).</t>
  </si>
  <si>
    <t xml:space="preserve">P16 Oddílná kanalizace a ČOV Nová Horka; P17 Kanalizace Butovice, III. etapa</t>
  </si>
  <si>
    <t xml:space="preserve">V08 NPŽP – výzva 6/2025 Domovní ČOV</t>
  </si>
  <si>
    <t xml:space="preserve">Podmíněná</t>
  </si>
  <si>
    <t xml:space="preserve">6. 1. 2027</t>
  </si>
  <si>
    <t xml:space="preserve">U Butovic zastupitelstvo odmítlo přiznanou dotaci kvůli podmínkám udržitelnosti. U odlehlých nemovitostí v Nové Horce či Butovicích, kde je připojení na kanalizaci nereálné, lze využít domovní ČOV (žadatelem je obec). Může snížit rozsah a cenu kanalizace. Úvěr SFŽP 2/2026 FN ČOV je jen pro ČOV ≥ 10 000 EO, proto pro Novou Horku nevhodný.</t>
  </si>
  <si>
    <t xml:space="preserve">Prověřit v rámci přípravy kanalizace Nová Horka, zda je část území vhodnější řešit domovními ČOV.</t>
  </si>
  <si>
    <t xml:space="preserve">P15 Balkony a sanace zdiva Budovatelská 808/809/811</t>
  </si>
  <si>
    <t xml:space="preserve">V12 SFPI – Úsporné bytové domy</t>
  </si>
  <si>
    <t xml:space="preserve">19. 10. 2026 (vyčerpání)</t>
  </si>
  <si>
    <t xml:space="preserve">Pokud by sanace a balkony Budovatelská 808/809/811 byly spojeny se zateplením se snížením spotřeby ≥ 20 %, lze využít zvýhodněný úvěr SFPI.</t>
  </si>
  <si>
    <t xml:space="preserve">Jde pouze o úvěr a výzva končí 19. 10. 2026 – využitelné jen při hotové přípravě.</t>
  </si>
  <si>
    <t xml:space="preserve">P19 Sportovní hala pro míčové sporty; P22 Rekonstrukce Dělnického domu; P25 Rekonstrukce radnice; P23 Starý zámek – PD obnovy, okna a fasáda I. etapa, PD energetických úspor</t>
  </si>
  <si>
    <t xml:space="preserve">V17 MSK – Program na podporu přípravy projektové dokumentace 2027</t>
  </si>
  <si>
    <t xml:space="preserve">Očekáváno 1. čtvrtletí 2027</t>
  </si>
  <si>
    <t xml:space="preserve">Úzkým hrdlem velkých záměrů (hala, Dělnický dům, radnice, Starý zámek) je projektová příprava. Kraj každoročně podporuje PD obcí (2026: 60 %, 100–500 tis. Kč).</t>
  </si>
  <si>
    <t xml:space="preserve">Připravit žádost na PD jednoho z velkých záměrů pro výzvu kraje 2027.</t>
  </si>
  <si>
    <t xml:space="preserve">P23 Starý zámek – PD obnovy, okna a fasáda I. etapa, PD energetických úspor</t>
  </si>
  <si>
    <t xml:space="preserve">V16 MK – Havarijní program 2027</t>
  </si>
  <si>
    <t xml:space="preserve">Podmíněná (památkový status)</t>
  </si>
  <si>
    <t xml:space="preserve">Havarijní program očekáván 12/2026–1/2027</t>
  </si>
  <si>
    <t xml:space="preserve">Starý zámek je dlouhodobě obnovován s podporou MK. Havarijní program 2027 se očekává v zimě.</t>
  </si>
  <si>
    <t xml:space="preserve">Pokud jsou okna a fasáda v havarijním stavu, připravit žádost do Havarijního programu 2027.</t>
  </si>
  <si>
    <t xml:space="preserve">P18 Protipovodňová opatření navazující na KPÚ Studénka 1</t>
  </si>
  <si>
    <t xml:space="preserve">V05 OPŽP – 109. výzva Protipovodňová opatření</t>
  </si>
  <si>
    <t xml:space="preserve">Nízká (zatím)</t>
  </si>
  <si>
    <t xml:space="preserve">Výzva 109 nabízí 85–100 %, ale komplexní pozemkové úpravy Studénka 1 se teprve zahajují.</t>
  </si>
  <si>
    <t xml:space="preserve">Není na tuto výzvu reálné; sledovat navazující výzvy OPŽP pro PPO po dokončení KPÚ.</t>
  </si>
  <si>
    <t xml:space="preserve">P24 Obnova expozice muzea (Muzeum kočárů)</t>
  </si>
  <si>
    <t xml:space="preserve">V19 Interreg CZ–PL – Fond malých projektů Euroregionu Silesia; V20 EU CERV – Networks of Towns / Town Twinning 2027</t>
  </si>
  <si>
    <t xml:space="preserve">Očekáváno 2027</t>
  </si>
  <si>
    <t xml:space="preserve">Muzeum kočárů, zámky a Poodří jsou vhodným tématem přeshraniční spolupráce (Nový Jičín je v území Euroregionu Silesia) a výměn partnerských měst.</t>
  </si>
  <si>
    <t xml:space="preserve">Najít polského partnera (nebo navázat na stávající partnerství) a připravit malý projekt do FMP 2027.</t>
  </si>
  <si>
    <t xml:space="preserve">ID</t>
  </si>
  <si>
    <t xml:space="preserve">Program / výzva</t>
  </si>
  <si>
    <t xml:space="preserve">Poskytovatel</t>
  </si>
  <si>
    <t xml:space="preserve">Co podporuje</t>
  </si>
  <si>
    <t xml:space="preserve">Míra podpory / limity</t>
  </si>
  <si>
    <t xml:space="preserve">Otevřeno od</t>
  </si>
  <si>
    <t xml:space="preserve">Zbývá dní</t>
  </si>
  <si>
    <t xml:space="preserve">Stav</t>
  </si>
  <si>
    <t xml:space="preserve">Odkaz</t>
  </si>
  <si>
    <t xml:space="preserve">V01</t>
  </si>
  <si>
    <t xml:space="preserve">IROP – 119. výzva Infrastruktura pro cyklistickou dopravu II</t>
  </si>
  <si>
    <t xml:space="preserve">MMR / CRR</t>
  </si>
  <si>
    <t xml:space="preserve">Samostatné cyklostezky a související cyklistická infrastruktura</t>
  </si>
  <si>
    <t xml:space="preserve">Obvykle 85 % z EFRR – ověřit v pravidlech výzvy; alokace cca 553 mil. Kč</t>
  </si>
  <si>
    <t xml:space="preserve">OTEVŘENÁ (průběžná, může skončit dříve)</t>
  </si>
  <si>
    <t xml:space="preserve">https://irop.gov.cz/cs/vyzvy-2021-2027/vyzvy/119vyzvairop</t>
  </si>
  <si>
    <t xml:space="preserve">V02</t>
  </si>
  <si>
    <t xml:space="preserve">SFDI – Cyklostezky 2027</t>
  </si>
  <si>
    <t xml:space="preserve">SFDI</t>
  </si>
  <si>
    <t xml:space="preserve">Výstavba a úpravy cyklostezek</t>
  </si>
  <si>
    <t xml:space="preserve">Do 65 % (80 % na zrušené trati ≥ 1 km); 1–100 mil. Kč</t>
  </si>
  <si>
    <t xml:space="preserve">VYHLÁŠENÁ PRAVIDLA 8. 9. 2026</t>
  </si>
  <si>
    <t xml:space="preserve">https://sfdi.gov.cz/prispevky/cyklostezky/</t>
  </si>
  <si>
    <t xml:space="preserve">V03</t>
  </si>
  <si>
    <t xml:space="preserve">SFDI – Bezpečnost a bezbariérovost chodníků 2027</t>
  </si>
  <si>
    <t xml:space="preserve">Chodníky, přechody, zastávky, osvětlení přechodů, zklidnění dopravy</t>
  </si>
  <si>
    <t xml:space="preserve">Do 65 %; 1–20 mil. Kč; žadatel pouze obec</t>
  </si>
  <si>
    <t xml:space="preserve">https://sfdi.gov.cz/prispevky/bezbarierove-chodniky/</t>
  </si>
  <si>
    <t xml:space="preserve">V04</t>
  </si>
  <si>
    <t xml:space="preserve">OPŽP – 105. výzva Hospodaření se srážkovou vodou</t>
  </si>
  <si>
    <t xml:space="preserve">MŽP / SFŽP</t>
  </si>
  <si>
    <t xml:space="preserve">Zpomalení odtoku, vsakování a akumulace srážkové vody, zelené střechy, šedá voda</t>
  </si>
  <si>
    <t xml:space="preserve">Max. 70 %; alokace 200 mil. Kč</t>
  </si>
  <si>
    <t xml:space="preserve">OTEVŘENÁ</t>
  </si>
  <si>
    <t xml:space="preserve">https://opzp.cz/dotace/105-vyzva/</t>
  </si>
  <si>
    <t xml:space="preserve">V05</t>
  </si>
  <si>
    <t xml:space="preserve">OPŽP – 109. výzva Protipovodňová opatření</t>
  </si>
  <si>
    <t xml:space="preserve">Přírodě blízká PPO, poldry, inundační území</t>
  </si>
  <si>
    <t xml:space="preserve">85–100 %; alokace 2,6 mld. Kč</t>
  </si>
  <si>
    <t xml:space="preserve">https://opzp.cz/dotace/109-vyzva/</t>
  </si>
  <si>
    <t xml:space="preserve">V06</t>
  </si>
  <si>
    <t xml:space="preserve">OPŽP – 106. výzva Sesuvy a svahové nestability</t>
  </si>
  <si>
    <t xml:space="preserve">Stabilizace evidovaných nestabilních svahů</t>
  </si>
  <si>
    <t xml:space="preserve">Max. 80 %; 100 mil. Kč</t>
  </si>
  <si>
    <t xml:space="preserve">https://opzp.cz/dotace/106-vyzva/</t>
  </si>
  <si>
    <t xml:space="preserve">V07</t>
  </si>
  <si>
    <t xml:space="preserve">OPŽP – 72. výzva Staré zátěže / rekultivace skládek</t>
  </si>
  <si>
    <t xml:space="preserve">Rizika kontaminace, rekultivace starých skládek</t>
  </si>
  <si>
    <t xml:space="preserve">50–85 %; 1,7 mld. Kč</t>
  </si>
  <si>
    <t xml:space="preserve">https://opzp.cz/nabidka-dotaci/</t>
  </si>
  <si>
    <t xml:space="preserve">V08</t>
  </si>
  <si>
    <t xml:space="preserve">NPŽP – výzva 6/2025 Domovní ČOV</t>
  </si>
  <si>
    <t xml:space="preserve">SFŽP</t>
  </si>
  <si>
    <t xml:space="preserve">Domovní ČOV tam, kde není reálné připojení na kanalizaci; žadatel pouze obec</t>
  </si>
  <si>
    <t xml:space="preserve">150 tis. Kč / DČOV 1–15 EO, 300 tis. Kč / 16–50 EO; 300 mil. Kč</t>
  </si>
  <si>
    <t xml:space="preserve">OTEVŘENÁ (do vyčerpání)</t>
  </si>
  <si>
    <t xml:space="preserve">https://www.narodniprogramzp.cz/nabidka-dotaci/detail-vyzvy/?id=152</t>
  </si>
  <si>
    <t xml:space="preserve">V09</t>
  </si>
  <si>
    <t xml:space="preserve">SFŽP – 2/2026 FN ČOV (zvýhodněný úvěr)</t>
  </si>
  <si>
    <t xml:space="preserve">Modernizace ČOV ≥ 10 000 EO – pro menší ČOV nevhodné</t>
  </si>
  <si>
    <t xml:space="preserve">Úvěr 1 % p. a. až 70 % nákladů, max. 200 mil. Kč</t>
  </si>
  <si>
    <t xml:space="preserve">https://sfzp.gov.cz/dotace-a-pujcky/financni-nastroje-a-pujcky/vyzva-2-2026-fn-cov/</t>
  </si>
  <si>
    <t xml:space="preserve">V10</t>
  </si>
  <si>
    <t xml:space="preserve">SFŽP – 1/2025 FN Odpady (dotace + záruka)</t>
  </si>
  <si>
    <t xml:space="preserve">Projekty odpadového hospodářství</t>
  </si>
  <si>
    <t xml:space="preserve">Kombinace dotace a záruky; 930 mil. Kč</t>
  </si>
  <si>
    <t xml:space="preserve">https://sfzp.gov.cz/dotace-a-pujcky/financni-nastroje-a-pujcky/vyzva-1-2025-fn-odpady/</t>
  </si>
  <si>
    <t xml:space="preserve">V11</t>
  </si>
  <si>
    <t xml:space="preserve">Modernizační fond – KOMUNERG 1/2025 Energetická společenství</t>
  </si>
  <si>
    <t xml:space="preserve">FVE, VTE, KVET, akumulace pro energetická společenství (obec je může založit / být členem)</t>
  </si>
  <si>
    <t xml:space="preserve">45 % OZE a akumulace; 30 % dobíjení, řízení, příprava; 1 mld. Kč</t>
  </si>
  <si>
    <t xml:space="preserve">OTEVŘENÁ (průběžná)</t>
  </si>
  <si>
    <t xml:space="preserve">https://sfzp.gov.cz/dotace-a-pujcky/modernizacni-fond/vyzvy/detail-vyzvy/?id=49</t>
  </si>
  <si>
    <t xml:space="preserve">V12</t>
  </si>
  <si>
    <t xml:space="preserve">SFPI – Úsporné bytové domy</t>
  </si>
  <si>
    <t xml:space="preserve">SFPI</t>
  </si>
  <si>
    <t xml:space="preserve">Zvýhodněný úvěr na snížení energetické náročnosti bytových domů o ≥ 20 %</t>
  </si>
  <si>
    <t xml:space="preserve">Úvěr</t>
  </si>
  <si>
    <t xml:space="preserve">OTEVŘENÁ (končí vyčerpáním)</t>
  </si>
  <si>
    <t xml:space="preserve">https://sfpi.cz/usporne-bytove-domy/</t>
  </si>
  <si>
    <t xml:space="preserve">V13</t>
  </si>
  <si>
    <t xml:space="preserve">NRB – Dostupné nájemní bydlení I</t>
  </si>
  <si>
    <t xml:space="preserve">Národní rozvojová banka</t>
  </si>
  <si>
    <t xml:space="preserve">Výstavba dostupného nájemního bydlení</t>
  </si>
  <si>
    <t xml:space="preserve">Podřízený úvěr 1–2 %; 100 mil.–1,2 mld. Kč</t>
  </si>
  <si>
    <t xml:space="preserve">Nejasná (31. 12. 2026?) – ověřit u NRB</t>
  </si>
  <si>
    <t xml:space="preserve">OTEVŘENÁ (termín ověřit)</t>
  </si>
  <si>
    <t xml:space="preserve">https://www.nrb.cz/produkt/dostupne-najemni-bydleni/</t>
  </si>
  <si>
    <t xml:space="preserve">V14</t>
  </si>
  <si>
    <t xml:space="preserve">SFPI – nová výzva Dostupné nájemní bydlení (2027)</t>
  </si>
  <si>
    <t xml:space="preserve">Dostupné nájemní bydlení</t>
  </si>
  <si>
    <t xml:space="preserve">Dle sekundárních zdrojů v uhelných regionech 30 % dotace + 55 % úvěr – neověřeno</t>
  </si>
  <si>
    <t xml:space="preserve">Příjem očekáván v 1. čtvrtletí 2027</t>
  </si>
  <si>
    <t xml:space="preserve">OČEKÁVANÁ</t>
  </si>
  <si>
    <t xml:space="preserve">https://sfpi.cz/</t>
  </si>
  <si>
    <t xml:space="preserve">V15</t>
  </si>
  <si>
    <t xml:space="preserve">NSA – Regiony 2027 (sportovní infrastruktura)</t>
  </si>
  <si>
    <t xml:space="preserve">Národní sportovní agentura</t>
  </si>
  <si>
    <t xml:space="preserve">Výstavba a modernizace sportovišť obcí</t>
  </si>
  <si>
    <t xml:space="preserve">Dle 2026: tři výzvy (do 10 mil.; nad 10 mil. nová výstavba; nad 10 mil. modernizace)</t>
  </si>
  <si>
    <t xml:space="preserve">Očekáváno: vyhlášení cca 11/2026, příjem 12/2026–1/2027</t>
  </si>
  <si>
    <t xml:space="preserve">https://nsa.gov.cz/dotace-investicni/</t>
  </si>
  <si>
    <t xml:space="preserve">V16</t>
  </si>
  <si>
    <t xml:space="preserve">MK – Havarijní program 2027</t>
  </si>
  <si>
    <t xml:space="preserve">Ministerstvo kultury</t>
  </si>
  <si>
    <t xml:space="preserve">Havarijní stav kulturních památek</t>
  </si>
  <si>
    <t xml:space="preserve">Dle pravidel programu</t>
  </si>
  <si>
    <t xml:space="preserve">Očekáváno: příjem cca 12/2026–1/2027 (dle 2026)</t>
  </si>
  <si>
    <t xml:space="preserve">https://www.mk.gov.cz/</t>
  </si>
  <si>
    <t xml:space="preserve">V17</t>
  </si>
  <si>
    <t xml:space="preserve">MSK – Program na podporu přípravy projektové dokumentace 2027</t>
  </si>
  <si>
    <t xml:space="preserve">Moravskoslezský kraj</t>
  </si>
  <si>
    <t xml:space="preserve">Zpracování projektových dokumentací obcí</t>
  </si>
  <si>
    <t xml:space="preserve">Dle 2026: 60 % pro obce nad 3 000 obyv., 100–500 tis. Kč</t>
  </si>
  <si>
    <t xml:space="preserve">Očekáváno: 1. čtvrtletí 2027 (2026: 30. 3.–29. 4.)</t>
  </si>
  <si>
    <t xml:space="preserve">https://www.msk.cz/scripts/detail.php?pgid=252</t>
  </si>
  <si>
    <t xml:space="preserve">V18</t>
  </si>
  <si>
    <t xml:space="preserve">OPŽP – harmonogram 2027 (energetické úspory a OZE veřejných budov)</t>
  </si>
  <si>
    <t xml:space="preserve">Zateplení, výměna zdrojů, OZE ve veřejných budovách (obdoba výzev 101–103)</t>
  </si>
  <si>
    <t xml:space="preserve">Neznámé – harmonogram 2026 vyšel v 11/2025</t>
  </si>
  <si>
    <t xml:space="preserve">Očekáváno: zveřejnění harmonogramu cca 11/2026</t>
  </si>
  <si>
    <t xml:space="preserve">V19</t>
  </si>
  <si>
    <t xml:space="preserve">Interreg CZ–PL – Fond malých projektů Euroregionu Silesia</t>
  </si>
  <si>
    <t xml:space="preserve">Euroregion Silesia</t>
  </si>
  <si>
    <t xml:space="preserve">Přeshraniční projekty cestovního ruchu a spolupráce</t>
  </si>
  <si>
    <t xml:space="preserve">Dle pravidel FMP</t>
  </si>
  <si>
    <t xml:space="preserve">Očekáváno 2027 (9.–11. výzva)</t>
  </si>
  <si>
    <t xml:space="preserve">https://euroregion-silesia.cz/</t>
  </si>
  <si>
    <t xml:space="preserve">V20</t>
  </si>
  <si>
    <t xml:space="preserve">EU CERV – Networks of Towns / Town Twinning 2027</t>
  </si>
  <si>
    <t xml:space="preserve">Evropská komise</t>
  </si>
  <si>
    <t xml:space="preserve">Spolupráce partnerských měst, setkání občanů</t>
  </si>
  <si>
    <t xml:space="preserve">Paušální granty</t>
  </si>
  <si>
    <t xml:space="preserve">Očekáváno: otevření cca 12/2026, uzávěrka cca 4/2027</t>
  </si>
  <si>
    <t xml:space="preserve">https://commission.europa.eu/funding-tenders/find-funding/eu-funding-programmes/citizens-equality-rights-and-values-programme_en</t>
  </si>
  <si>
    <t xml:space="preserve">V21</t>
  </si>
  <si>
    <t xml:space="preserve">MAS Regionu Poodří – IROP / CLLD (případné další výzvy)</t>
  </si>
  <si>
    <t xml:space="preserve">MAS Regionu Poodří</t>
  </si>
  <si>
    <t xml:space="preserve">Doprava, JSDH, veřejná prostranství, památky, knihovny, školy</t>
  </si>
  <si>
    <t xml:space="preserve">Obvykle 95 %</t>
  </si>
  <si>
    <t xml:space="preserve">Výzvy 2026 uzavřeny; další neoznámeny</t>
  </si>
  <si>
    <t xml:space="preserve">https://www.masrp.cz/obdobi-2021-2027/irop</t>
  </si>
  <si>
    <t xml:space="preserve">V22</t>
  </si>
  <si>
    <t xml:space="preserve">LIFE 2027</t>
  </si>
  <si>
    <t xml:space="preserve">CINEA / Evropská komise</t>
  </si>
  <si>
    <t xml:space="preserve">Životní prostředí, klima, přechod na čistou energii</t>
  </si>
  <si>
    <t xml:space="preserve">Dle pracovního programu</t>
  </si>
  <si>
    <t xml:space="preserve">Očekáváno: vyhlášení cca 4/2027, uzávěrky cca 9/2027</t>
  </si>
  <si>
    <t xml:space="preserve">https://cinea.ec.europa.eu/</t>
  </si>
  <si>
    <t xml:space="preserve">Záměr</t>
  </si>
  <si>
    <t xml:space="preserve">Oblast</t>
  </si>
  <si>
    <t xml:space="preserve">Náklady (mil. Kč)</t>
  </si>
  <si>
    <t xml:space="preserve">Zdroj dle města</t>
  </si>
  <si>
    <t xml:space="preserve">Navržena výzva</t>
  </si>
  <si>
    <t xml:space="preserve">Zdroj údaje</t>
  </si>
  <si>
    <t xml:space="preserve">P01</t>
  </si>
  <si>
    <t xml:space="preserve">Cyklostezka Studénka – Albrechtičky</t>
  </si>
  <si>
    <t xml:space="preserve">Doprava</t>
  </si>
  <si>
    <t xml:space="preserve">Příprava, řeší se majetkoprávní vztahy; dotace MSK 372 500 Kč na PD vrácena pro nesplnění podmínek (usn. ZM 173/14/24)</t>
  </si>
  <si>
    <t xml:space="preserve">SFDI / IROP</t>
  </si>
  <si>
    <t xml:space="preserve">ano</t>
  </si>
  <si>
    <t xml:space="preserve">Akční plán 2025–2026 / zásobník 2025–2029</t>
  </si>
  <si>
    <t xml:space="preserve">P02</t>
  </si>
  <si>
    <t xml:space="preserve">„Buvolí stezka“ k železniční stanici</t>
  </si>
  <si>
    <t xml:space="preserve">P03</t>
  </si>
  <si>
    <t xml:space="preserve">Chodník ul. Družstevní</t>
  </si>
  <si>
    <t xml:space="preserve">Plán 2028–2029; oprava přilehlého chodníku je součástí rekonstrukce ul. Družstevní (od 15. 6. 2026, 120 dní)</t>
  </si>
  <si>
    <t xml:space="preserve">–</t>
  </si>
  <si>
    <t xml:space="preserve">ne</t>
  </si>
  <si>
    <t xml:space="preserve">P04</t>
  </si>
  <si>
    <t xml:space="preserve">Bezpečné a bezbariérové přechody ul. 2. května</t>
  </si>
  <si>
    <t xml:space="preserve">P05</t>
  </si>
  <si>
    <t xml:space="preserve">Autobusová zastávka u Lidlu</t>
  </si>
  <si>
    <t xml:space="preserve">P06</t>
  </si>
  <si>
    <t xml:space="preserve">Úpravy silnic převzatých od kraje (Butovická; v budoucnu III/46427 k nádraží)</t>
  </si>
  <si>
    <t xml:space="preserve">Převzetí Butovické schváleno ZM 5. 2. 2026 (darem od kraje); na III/46427 k nádraží je uzavřena smlouva o budoucí darovací smlouvě; Butovická je ve špatném stavu (zastávka Vagonka hl. vrátnice zrušena od 8/2025)</t>
  </si>
  <si>
    <t xml:space="preserve">Usnesení ZM 5. 2. 2026</t>
  </si>
  <si>
    <t xml:space="preserve">P07</t>
  </si>
  <si>
    <t xml:space="preserve">Místní komunikace (Kmínek, U Rybníčku, Panská)</t>
  </si>
  <si>
    <t xml:space="preserve">Plán 2024–2029 (Družstevní se rekonstruuje od 15. 6. 2026)</t>
  </si>
  <si>
    <t xml:space="preserve">P08</t>
  </si>
  <si>
    <t xml:space="preserve">Energetické úspory MŠ Butovická a MŠ Komenského</t>
  </si>
  <si>
    <t xml:space="preserve">Energetika</t>
  </si>
  <si>
    <t xml:space="preserve">OPŽP 1.1</t>
  </si>
  <si>
    <t xml:space="preserve">P09</t>
  </si>
  <si>
    <t xml:space="preserve">Energetické úspory ZŠ Sjednocení, etapy III–IV</t>
  </si>
  <si>
    <t xml:space="preserve">Mimo rozpočet 2026</t>
  </si>
  <si>
    <t xml:space="preserve">Příloha rozpočtu 2026 – akce mimo rozpočet</t>
  </si>
  <si>
    <t xml:space="preserve">P10</t>
  </si>
  <si>
    <t xml:space="preserve">Energetické úspory MŠ Budovatelská a MŠ Nová Horka</t>
  </si>
  <si>
    <t xml:space="preserve">Zásobník</t>
  </si>
  <si>
    <t xml:space="preserve">OPŽP</t>
  </si>
  <si>
    <t xml:space="preserve">P11</t>
  </si>
  <si>
    <t xml:space="preserve">Energetické centrum a úspory haly zimního stadionu</t>
  </si>
  <si>
    <t xml:space="preserve">Studie</t>
  </si>
  <si>
    <t xml:space="preserve">P12</t>
  </si>
  <si>
    <t xml:space="preserve">Zahrady mateřských škol</t>
  </si>
  <si>
    <t xml:space="preserve">Školství / zeleň</t>
  </si>
  <si>
    <t xml:space="preserve">P13</t>
  </si>
  <si>
    <t xml:space="preserve">Regenerace sídliště (realizace dle studie 2025)</t>
  </si>
  <si>
    <t xml:space="preserve">Veřejný prostor</t>
  </si>
  <si>
    <t xml:space="preserve">Studie hotova (dotace MSK 2025)</t>
  </si>
  <si>
    <t xml:space="preserve">SFPI Regenerace sídlišť</t>
  </si>
  <si>
    <t xml:space="preserve">P14</t>
  </si>
  <si>
    <t xml:space="preserve">Městský bytový dům ul. Sjednocení</t>
  </si>
  <si>
    <t xml:space="preserve">Bydlení</t>
  </si>
  <si>
    <t xml:space="preserve">PD, stavba spíše 2027; dotaci NPO 1,09 mil. Kč na PD ZM nepřijalo (usn. 163/13/24)</t>
  </si>
  <si>
    <t xml:space="preserve">Národní podpora bydlení</t>
  </si>
  <si>
    <t xml:space="preserve">P15</t>
  </si>
  <si>
    <t xml:space="preserve">Balkony a sanace zdiva Budovatelská 808/809/811</t>
  </si>
  <si>
    <t xml:space="preserve">P16</t>
  </si>
  <si>
    <t xml:space="preserve">Oddílná kanalizace a ČOV Nová Horka</t>
  </si>
  <si>
    <t xml:space="preserve">Voda</t>
  </si>
  <si>
    <t xml:space="preserve">Mimo rozpočet 2026 (v plánu 50 mil.)</t>
  </si>
  <si>
    <t xml:space="preserve">P17</t>
  </si>
  <si>
    <t xml:space="preserve">Kanalizace Butovice, III. etapa</t>
  </si>
  <si>
    <t xml:space="preserve">Dotace přiznána, ZM ji odmítlo kvůli podmínkám udržitelnosti (dopad na stočné); odloženo do vhodnější výzvy</t>
  </si>
  <si>
    <t xml:space="preserve">P18</t>
  </si>
  <si>
    <t xml:space="preserve">Protipovodňová opatření navazující na KPÚ Studénka 1</t>
  </si>
  <si>
    <t xml:space="preserve">Voda / klima</t>
  </si>
  <si>
    <t xml:space="preserve">KPÚ se zahajuje</t>
  </si>
  <si>
    <t xml:space="preserve">OPŽP / MZe</t>
  </si>
  <si>
    <t xml:space="preserve">P19</t>
  </si>
  <si>
    <t xml:space="preserve">Sportovní hala pro míčové sporty</t>
  </si>
  <si>
    <t xml:space="preserve">Sport</t>
  </si>
  <si>
    <t xml:space="preserve">Příprava; žádost NSA 2024 (usn. 141/11/24) – výsledek nedohledán; parkoviště u ZS dokončováno 9/2026</t>
  </si>
  <si>
    <t xml:space="preserve">NSA</t>
  </si>
  <si>
    <t xml:space="preserve">P20</t>
  </si>
  <si>
    <t xml:space="preserve">Šatny zimního stadionu – zbývající etapy</t>
  </si>
  <si>
    <t xml:space="preserve">Probíhá po etapách: 5 z 15 šaten hotovo (2025–2026), kabiny A-týmu 2027</t>
  </si>
  <si>
    <t xml:space="preserve">P21</t>
  </si>
  <si>
    <t xml:space="preserve">Kabiny a klubovna, hřiště Nová Horka</t>
  </si>
  <si>
    <t xml:space="preserve">P22</t>
  </si>
  <si>
    <t xml:space="preserve">Rekonstrukce Dělnického domu</t>
  </si>
  <si>
    <t xml:space="preserve">Kultura</t>
  </si>
  <si>
    <t xml:space="preserve">Akce zrušena 2023 (nabídky nad rozpočtem, odmítnuta dotace MMR 19,9 mil. Kč a úvěr); město se k ní chce vrátit</t>
  </si>
  <si>
    <t xml:space="preserve">MMR</t>
  </si>
  <si>
    <t xml:space="preserve">P23</t>
  </si>
  <si>
    <t xml:space="preserve">Starý zámek – PD obnovy, okna a fasáda I. etapa, PD energetických úspor</t>
  </si>
  <si>
    <t xml:space="preserve">Kultura / památky</t>
  </si>
  <si>
    <t xml:space="preserve">MK</t>
  </si>
  <si>
    <t xml:space="preserve">P24</t>
  </si>
  <si>
    <t xml:space="preserve">Obnova expozice muzea (Muzeum kočárů)</t>
  </si>
  <si>
    <t xml:space="preserve">Kultura / cestovní ruch</t>
  </si>
  <si>
    <t xml:space="preserve">MAS</t>
  </si>
  <si>
    <t xml:space="preserve">P25</t>
  </si>
  <si>
    <t xml:space="preserve">Rekonstrukce radnice</t>
  </si>
  <si>
    <t xml:space="preserve">Veřejná správa</t>
  </si>
  <si>
    <t xml:space="preserve">P26</t>
  </si>
  <si>
    <t xml:space="preserve">Rozšíření hřbitova</t>
  </si>
  <si>
    <t xml:space="preserve">Veřejná infrastruktura</t>
  </si>
  <si>
    <t xml:space="preserve">P27</t>
  </si>
  <si>
    <t xml:space="preserve">Denní centrum / domov pro seniory</t>
  </si>
  <si>
    <t xml:space="preserve">Sociální služby</t>
  </si>
  <si>
    <t xml:space="preserve">Charita otevřela 2026 domov (+18 lůžek, 5 odlehčovacích), město hradí část provozní ztráty; denní stacionář chybí</t>
  </si>
  <si>
    <t xml:space="preserve">P28</t>
  </si>
  <si>
    <t xml:space="preserve">Využití areálu bývalé Vagonky (brownfield)</t>
  </si>
  <si>
    <t xml:space="preserve">Hospodářský rozvoj</t>
  </si>
  <si>
    <t xml:space="preserve">Bez projektu města</t>
  </si>
  <si>
    <t xml:space="preserve">P29</t>
  </si>
  <si>
    <t xml:space="preserve">Cyklostezka Sjednocení – Malá strana</t>
  </si>
  <si>
    <t xml:space="preserve">PD objednána 10/2025 (zakázka E-ZAK 1463)</t>
  </si>
  <si>
    <t xml:space="preserve">https://zakazky.mesto-studenka.cz/contract_display_1463.html</t>
  </si>
  <si>
    <t xml:space="preserve">Součet uvedených nákladů</t>
  </si>
  <si>
    <t xml:space="preserve">z toho s navrženou výzvou</t>
  </si>
  <si>
    <t xml:space="preserve">Pozn.: náklady jsou odhady města (akční plán / příloha rozpočtu); prázdné = neuvedeno.</t>
  </si>
  <si>
    <t xml:space="preserve">Rok</t>
  </si>
  <si>
    <t xml:space="preserve">Příjmy (mil. Kč)</t>
  </si>
  <si>
    <t xml:space="preserve">z toho transfery / dotace (mil. Kč)</t>
  </si>
  <si>
    <t xml:space="preserve">Výdaje (mil. Kč)</t>
  </si>
  <si>
    <t xml:space="preserve">Kapitálové výdaje (mil. Kč)</t>
  </si>
  <si>
    <t xml:space="preserve">Dluh (mil. Kč)</t>
  </si>
  <si>
    <t xml:space="preserve">Zůstatky na účtech (mil. Kč)</t>
  </si>
  <si>
    <t xml:space="preserve">Saldo (mil. Kč)</t>
  </si>
  <si>
    <t xml:space="preserve">Podíl transferů na příjmech</t>
  </si>
  <si>
    <t xml:space="preserve">Podíl kapitálových výdajů</t>
  </si>
  <si>
    <t xml:space="preserve">2022</t>
  </si>
  <si>
    <t xml:space="preserve">2023</t>
  </si>
  <si>
    <t xml:space="preserve">2024</t>
  </si>
  <si>
    <t xml:space="preserve">2025</t>
  </si>
  <si>
    <t xml:space="preserve">Zdroj: monitor.statnipokladna.gov.cz, IČO 00298441 (API rozpocet/souhrnny, vyvoj-dluh-stav-bu). Modře = převzaté hodnoty, černě = vzorce.</t>
  </si>
  <si>
    <t xml:space="preserve">Dluh k 31. 12. 2025 činí 197,2 mil. Kč (86,8 mil. úvěry + 110,4 mil. závazek EPC), tj. 74,43 % průměru příjmů za 4 roky dle komentáře k rozpočtu 2026 (vč. EPC; závěrečný účet 2025 uvádí 23,31 % jen za bankovní úvěry). Dle přílohy rozpočtu 2026 má poměr klesnout na 58,7 % (konec 2026) a 44,9 % (konec 2027).</t>
  </si>
  <si>
    <t xml:space="preserve">Zdroj: https://www.mesto-studenka.cz/modules/file_storage/download.php?file=f67e76a2%7C6715</t>
  </si>
  <si>
    <t xml:space="preserve">Rozpočet 2026: příjmy 291,25 mil., výdaje 304,09 mil., splátky úvěrů 35,16 mil., zapojení rezerv 45 mil. Kč.</t>
  </si>
  <si>
    <t xml:space="preserve">Podklad</t>
  </si>
  <si>
    <t xml:space="preserve">Monitor státní pokladny – Studénka (IČO 00298441)</t>
  </si>
  <si>
    <t xml:space="preserve">https://monitor.statnipokladna.gov.cz/</t>
  </si>
  <si>
    <t xml:space="preserve">Rozpočet města 2026</t>
  </si>
  <si>
    <t xml:space="preserve">https://www.mesto-studenka.cz/modules/file_storage/download.php?file=95c2c90c%7C6786</t>
  </si>
  <si>
    <t xml:space="preserve">Rozpočet 2026 – akce mimo rozpočet (příloha)</t>
  </si>
  <si>
    <t xml:space="preserve">https://www.mesto-studenka.cz/modules/file_storage/download.php?file=b8d5282d%7C6787</t>
  </si>
  <si>
    <t xml:space="preserve">Komentář k rozpočtu</t>
  </si>
  <si>
    <t xml:space="preserve">https://www.mesto-studenka.cz/modules/file_storage/download.php?file=2cd57806%7C6712</t>
  </si>
  <si>
    <t xml:space="preserve">Příloha – rozpočtová odpovědnost, dluh</t>
  </si>
  <si>
    <t xml:space="preserve">https://www.mesto-studenka.cz/modules/file_storage/download.php?file=f67e76a2%7C6715</t>
  </si>
  <si>
    <t xml:space="preserve">Program rozvoje města – akční plán 2025–2026, zásobník 2025–2029</t>
  </si>
  <si>
    <t xml:space="preserve">https://www.mesto-studenka.cz/modules/file_storage/download.php?file=c6e74fa4%7C6464</t>
  </si>
  <si>
    <t xml:space="preserve">Usnesení ZM 3. 9. 2026 (aktualizace akčního plánu 2026–2028)</t>
  </si>
  <si>
    <t xml:space="preserve">https://www.mesto-studenka.cz/urad/samosprava/zastupitelstvo-mesta/usneseni-hlasovani-video/23-zasedani-ze-dne-392026-3286.html</t>
  </si>
  <si>
    <t xml:space="preserve">Usnesení ZM 5. 2. 2026 (převzetí silnic)</t>
  </si>
  <si>
    <t xml:space="preserve">https://www.mesto-studenka.cz/urad/samosprava/zastupitelstvo-mesta/usneseni-hlasovani-video/20-zasedani-ze-dne-522026-3111.html</t>
  </si>
  <si>
    <t xml:space="preserve">Evidence dotačních projektů města (stav 1. 12. 2025)</t>
  </si>
  <si>
    <t xml:space="preserve">https://www.mesto-studenka.cz/modules/file_storage/download.php?file=c78bad99%7C474</t>
  </si>
  <si>
    <t xml:space="preserve">Investiční akce města</t>
  </si>
  <si>
    <t xml:space="preserve">https://www.mesto-studenka.cz/mesto/rozvoj-mesta/investicni-akce/</t>
  </si>
  <si>
    <t xml:space="preserve">Harmonogram výzev OPŽP (verze 10. 9. 2026)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</si>
</sst>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0"/>
    <numFmt numFmtId="167" formatCode="#,##0.0;\-#,##0.0;\-"/>
    <numFmt numFmtId="168" formatCode="#,##0.0"/>
    <numFmt numFmtId="169" formatCode="#,##0.0;\(#,##0.0\);\-"/>
    <numFmt numFmtId="170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i val="true"/>
      <sz val="9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>
          <bgColor rgb="FFE2EFDA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Projekty" displayName="Projekty" ref="A1:H30" headerRowCount="1" totalsRowCount="0" totalsRowShown="0">
  <autoFilter ref="A1:H30"/>
  <tableColumns count="8">
    <tableColumn id="1" name="ID"/>
    <tableColumn id="2" name="Záměr"/>
    <tableColumn id="3" name="Oblast"/>
    <tableColumn id="4" name="Náklady (mil. Kč)"/>
    <tableColumn id="5" name="Stav"/>
    <tableColumn id="6" name="Zdroj dle města"/>
    <tableColumn id="7" name="Navržena výzva"/>
    <tableColumn id="8" name="Zdroj údaje"/>
  </tableColumns>
</table>
</file>

<file path=xl/tables/table2.xml><?xml version="1.0" encoding="utf-8"?>
<table xmlns="http://schemas.openxmlformats.org/spreadsheetml/2006/main" id="2" name="Shody" displayName="Shody" ref="A1:G13" headerRowCount="1" totalsRowCount="0" totalsRowShown="0">
  <autoFilter ref="A1:G13"/>
  <tableColumns count="7">
    <tableColumn id="1" name="Priorita"/>
    <tableColumn id="2" name="Záměr(y) města"/>
    <tableColumn id="3" name="Výzva / program"/>
    <tableColumn id="4" name="Síla shody"/>
    <tableColumn id="5" name="Uzávěrka"/>
    <tableColumn id="6" name="Proč"/>
    <tableColumn id="7" name="Doporučený krok"/>
  </tableColumns>
</table>
</file>

<file path=xl/tables/table3.xml><?xml version="1.0" encoding="utf-8"?>
<table xmlns="http://schemas.openxmlformats.org/spreadsheetml/2006/main" id="3" name="Vyzvy" displayName="Vyzvy" ref="A1:J23" headerRowCount="1" totalsRowCount="0" totalsRowShown="0">
  <autoFilter ref="A1:J23"/>
  <tableColumns count="10">
    <tableColumn id="1" name="ID"/>
    <tableColumn id="2" name="Program / výzva"/>
    <tableColumn id="3" name="Poskytovatel"/>
    <tableColumn id="4" name="Co podporuje"/>
    <tableColumn id="5" name="Míra podpory / limity"/>
    <tableColumn id="6" name="Otevřeno od"/>
    <tableColumn id="7" name="Uzávěrka"/>
    <tableColumn id="8" name="Zbývá dní"/>
    <tableColumn id="9" name="Stav"/>
    <tableColumn id="10" name="Odkaz"/>
  </tableColumns>
</table>
</file>

<file path=xl/tables/table4.xml><?xml version="1.0" encoding="utf-8"?>
<table xmlns="http://schemas.openxmlformats.org/spreadsheetml/2006/main" id="4" name="Zdroje" displayName="Zdroje" ref="A1:B12" headerRowCount="1" totalsRowCount="0" totalsRowShown="0">
  <autoFilter ref="A1:B12"/>
  <tableColumns count="2">
    <tableColumn id="1" name="Podklad"/>
    <tableColumn id="2" name="Odkaz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irop.gov.cz/cs/vyzvy-2021-2027/vyzvy/119vyzvairop" TargetMode="External"/><Relationship Id="rId2" Type="http://schemas.openxmlformats.org/officeDocument/2006/relationships/hyperlink" Target="https://sfdi.gov.cz/prispevky/cyklostezky/" TargetMode="External"/><Relationship Id="rId3" Type="http://schemas.openxmlformats.org/officeDocument/2006/relationships/hyperlink" Target="https://sfdi.gov.cz/prispevky/bezbarierove-chodniky/" TargetMode="External"/><Relationship Id="rId4" Type="http://schemas.openxmlformats.org/officeDocument/2006/relationships/hyperlink" Target="https://opzp.cz/dotace/105-vyzva/" TargetMode="External"/><Relationship Id="rId5" Type="http://schemas.openxmlformats.org/officeDocument/2006/relationships/hyperlink" Target="https://opzp.cz/dotace/109-vyzva/" TargetMode="External"/><Relationship Id="rId6" Type="http://schemas.openxmlformats.org/officeDocument/2006/relationships/hyperlink" Target="https://opzp.cz/dotace/106-vyzva/" TargetMode="External"/><Relationship Id="rId7" Type="http://schemas.openxmlformats.org/officeDocument/2006/relationships/hyperlink" Target="https://opzp.cz/nabidka-dotaci/" TargetMode="External"/><Relationship Id="rId8" Type="http://schemas.openxmlformats.org/officeDocument/2006/relationships/hyperlink" Target="https://www.narodniprogramzp.cz/nabidka-dotaci/detail-vyzvy/?id=152" TargetMode="External"/><Relationship Id="rId9" Type="http://schemas.openxmlformats.org/officeDocument/2006/relationships/hyperlink" Target="https://sfzp.gov.cz/dotace-a-pujcky/financni-nastroje-a-pujcky/vyzva-2-2026-fn-cov/" TargetMode="External"/><Relationship Id="rId10" Type="http://schemas.openxmlformats.org/officeDocument/2006/relationships/hyperlink" Target="https://sfzp.gov.cz/dotace-a-pujcky/financni-nastroje-a-pujcky/vyzva-1-2025-fn-odpady/" TargetMode="External"/><Relationship Id="rId11" Type="http://schemas.openxmlformats.org/officeDocument/2006/relationships/hyperlink" Target="https://sfzp.gov.cz/dotace-a-pujcky/modernizacni-fond/vyzvy/detail-vyzvy/?id=49" TargetMode="External"/><Relationship Id="rId12" Type="http://schemas.openxmlformats.org/officeDocument/2006/relationships/hyperlink" Target="https://sfpi.cz/usporne-bytove-domy/" TargetMode="External"/><Relationship Id="rId13" Type="http://schemas.openxmlformats.org/officeDocument/2006/relationships/hyperlink" Target="https://www.nrb.cz/produkt/dostupne-najemni-bydleni/" TargetMode="External"/><Relationship Id="rId14" Type="http://schemas.openxmlformats.org/officeDocument/2006/relationships/hyperlink" Target="https://sfpi.cz/" TargetMode="External"/><Relationship Id="rId15" Type="http://schemas.openxmlformats.org/officeDocument/2006/relationships/hyperlink" Target="https://nsa.gov.cz/dotace-investicni/" TargetMode="External"/><Relationship Id="rId16" Type="http://schemas.openxmlformats.org/officeDocument/2006/relationships/hyperlink" Target="https://www.mk.gov.cz/" TargetMode="External"/><Relationship Id="rId17" Type="http://schemas.openxmlformats.org/officeDocument/2006/relationships/hyperlink" Target="https://www.msk.cz/scripts/detail.php?pgid=252" TargetMode="External"/><Relationship Id="rId18" Type="http://schemas.openxmlformats.org/officeDocument/2006/relationships/hyperlink" Target="https://opzp.cz/nabidka-dotaci/" TargetMode="External"/><Relationship Id="rId19" Type="http://schemas.openxmlformats.org/officeDocument/2006/relationships/hyperlink" Target="https://euroregion-silesia.cz/" TargetMode="External"/><Relationship Id="rId20" Type="http://schemas.openxmlformats.org/officeDocument/2006/relationships/hyperlink" Target="https://commission.europa.eu/funding-tenders/find-funding/eu-funding-programmes/citizens-equality-rights-and-values-programme_en" TargetMode="External"/><Relationship Id="rId21" Type="http://schemas.openxmlformats.org/officeDocument/2006/relationships/hyperlink" Target="https://www.masrp.cz/obdobi-2021-2027/irop" TargetMode="External"/><Relationship Id="rId22" Type="http://schemas.openxmlformats.org/officeDocument/2006/relationships/hyperlink" Target="https://cinea.ec.europa.eu/" TargetMode="External"/><Relationship Id="rId23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monitor.statnipokladna.gov.cz/" TargetMode="External"/><Relationship Id="rId2" Type="http://schemas.openxmlformats.org/officeDocument/2006/relationships/hyperlink" Target="https://www.mesto-studenka.cz/modules/file_storage/download.php?file=95c2c90c%7C6786" TargetMode="External"/><Relationship Id="rId3" Type="http://schemas.openxmlformats.org/officeDocument/2006/relationships/hyperlink" Target="https://www.mesto-studenka.cz/modules/file_storage/download.php?file=b8d5282d%7C6787" TargetMode="External"/><Relationship Id="rId4" Type="http://schemas.openxmlformats.org/officeDocument/2006/relationships/hyperlink" Target="https://www.mesto-studenka.cz/modules/file_storage/download.php?file=2cd57806%7C6712" TargetMode="External"/><Relationship Id="rId5" Type="http://schemas.openxmlformats.org/officeDocument/2006/relationships/hyperlink" Target="https://www.mesto-studenka.cz/modules/file_storage/download.php?file=f67e76a2%7C6715" TargetMode="External"/><Relationship Id="rId6" Type="http://schemas.openxmlformats.org/officeDocument/2006/relationships/hyperlink" Target="https://www.mesto-studenka.cz/modules/file_storage/download.php?file=c6e74fa4%7C6464" TargetMode="External"/><Relationship Id="rId7" Type="http://schemas.openxmlformats.org/officeDocument/2006/relationships/hyperlink" Target="https://www.mesto-studenka.cz/urad/samosprava/zastupitelstvo-mesta/usneseni-hlasovani-video/23-zasedani-ze-dne-392026-3286.html" TargetMode="External"/><Relationship Id="rId8" Type="http://schemas.openxmlformats.org/officeDocument/2006/relationships/hyperlink" Target="https://www.mesto-studenka.cz/urad/samosprava/zastupitelstvo-mesta/usneseni-hlasovani-video/20-zasedani-ze-dne-522026-3111.html" TargetMode="External"/><Relationship Id="rId9" Type="http://schemas.openxmlformats.org/officeDocument/2006/relationships/hyperlink" Target="https://www.mesto-studenka.cz/modules/file_storage/download.php?file=c78bad99%7C474" TargetMode="External"/><Relationship Id="rId10" Type="http://schemas.openxmlformats.org/officeDocument/2006/relationships/hyperlink" Target="https://www.mesto-studenka.cz/mesto/rozvoj-mesta/investicni-akce/" TargetMode="External"/><Relationship Id="rId11" Type="http://schemas.openxmlformats.org/officeDocument/2006/relationships/hyperlink" Target="https://opzp.cz/nabidka-dotaci/" TargetMode="External"/><Relationship Id="rId12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8"/>
    <col collapsed="false" customWidth="true" hidden="false" outlineLevel="0" max="3" min="3" style="0" width="42"/>
    <col collapsed="false" customWidth="true" hidden="false" outlineLevel="0" max="4" min="4" style="0" width="16"/>
    <col collapsed="false" customWidth="true" hidden="false" outlineLevel="0" max="5" min="5" style="0" width="24"/>
    <col collapsed="false" customWidth="true" hidden="false" outlineLevel="0" max="7" min="6" style="0" width="60"/>
  </cols>
  <sheetData>
    <row r="1" customFormat="false" ht="15" hidden="false" customHeight="false" outlineLevel="0" collapsed="false">
      <c r="A1" s="4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</row>
    <row r="2" customFormat="false" ht="46.25" hidden="false" customHeight="false" outlineLevel="0" collapsed="false">
      <c r="A2" s="5" t="n">
        <v>1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</row>
    <row r="3" customFormat="false" ht="46.25" hidden="false" customHeight="false" outlineLevel="0" collapsed="false">
      <c r="A3" s="5" t="n">
        <v>2</v>
      </c>
      <c r="B3" s="5" t="s">
        <v>23</v>
      </c>
      <c r="C3" s="5" t="s">
        <v>24</v>
      </c>
      <c r="D3" s="5" t="s">
        <v>19</v>
      </c>
      <c r="E3" s="5" t="s">
        <v>25</v>
      </c>
      <c r="F3" s="5" t="s">
        <v>26</v>
      </c>
      <c r="G3" s="5" t="s">
        <v>27</v>
      </c>
    </row>
    <row r="4" customFormat="false" ht="35.05" hidden="false" customHeight="false" outlineLevel="0" collapsed="false">
      <c r="A4" s="5" t="n">
        <v>3</v>
      </c>
      <c r="B4" s="5" t="s">
        <v>28</v>
      </c>
      <c r="C4" s="5" t="s">
        <v>29</v>
      </c>
      <c r="D4" s="5" t="s">
        <v>19</v>
      </c>
      <c r="E4" s="5" t="s">
        <v>30</v>
      </c>
      <c r="F4" s="5" t="s">
        <v>31</v>
      </c>
      <c r="G4" s="5" t="s">
        <v>32</v>
      </c>
    </row>
    <row r="5" customFormat="false" ht="57.45" hidden="false" customHeight="false" outlineLevel="0" collapsed="false">
      <c r="A5" s="5" t="n">
        <v>4</v>
      </c>
      <c r="B5" s="5" t="s">
        <v>33</v>
      </c>
      <c r="C5" s="5" t="s">
        <v>34</v>
      </c>
      <c r="D5" s="5" t="s">
        <v>35</v>
      </c>
      <c r="E5" s="5" t="s">
        <v>36</v>
      </c>
      <c r="F5" s="5" t="s">
        <v>37</v>
      </c>
      <c r="G5" s="5" t="s">
        <v>38</v>
      </c>
    </row>
    <row r="6" customFormat="false" ht="35.05" hidden="false" customHeight="false" outlineLevel="0" collapsed="false">
      <c r="A6" s="5" t="n">
        <v>5</v>
      </c>
      <c r="B6" s="5" t="s">
        <v>39</v>
      </c>
      <c r="C6" s="5" t="s">
        <v>40</v>
      </c>
      <c r="D6" s="5" t="s">
        <v>41</v>
      </c>
      <c r="E6" s="5" t="s">
        <v>42</v>
      </c>
      <c r="F6" s="5" t="s">
        <v>43</v>
      </c>
      <c r="G6" s="5" t="s">
        <v>44</v>
      </c>
    </row>
    <row r="7" customFormat="false" ht="68.65" hidden="false" customHeight="false" outlineLevel="0" collapsed="false">
      <c r="A7" s="5" t="n">
        <v>6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</row>
    <row r="8" customFormat="false" ht="57.45" hidden="false" customHeight="false" outlineLevel="0" collapsed="false">
      <c r="A8" s="5" t="n">
        <v>7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55</v>
      </c>
      <c r="G8" s="5" t="s">
        <v>56</v>
      </c>
    </row>
    <row r="9" customFormat="false" ht="35.05" hidden="false" customHeight="false" outlineLevel="0" collapsed="false">
      <c r="A9" s="5" t="n">
        <v>8</v>
      </c>
      <c r="B9" s="5" t="s">
        <v>57</v>
      </c>
      <c r="C9" s="5" t="s">
        <v>58</v>
      </c>
      <c r="D9" s="5" t="s">
        <v>53</v>
      </c>
      <c r="E9" s="5" t="s">
        <v>59</v>
      </c>
      <c r="F9" s="5" t="s">
        <v>60</v>
      </c>
      <c r="G9" s="5" t="s">
        <v>61</v>
      </c>
    </row>
    <row r="10" customFormat="false" ht="57.45" hidden="false" customHeight="false" outlineLevel="0" collapsed="false">
      <c r="A10" s="5" t="n">
        <v>9</v>
      </c>
      <c r="B10" s="5" t="s">
        <v>62</v>
      </c>
      <c r="C10" s="5" t="s">
        <v>63</v>
      </c>
      <c r="D10" s="5" t="s">
        <v>41</v>
      </c>
      <c r="E10" s="5" t="s">
        <v>64</v>
      </c>
      <c r="F10" s="5" t="s">
        <v>65</v>
      </c>
      <c r="G10" s="5" t="s">
        <v>66</v>
      </c>
    </row>
    <row r="11" customFormat="false" ht="23.85" hidden="false" customHeight="false" outlineLevel="0" collapsed="false">
      <c r="A11" s="5" t="n">
        <v>10</v>
      </c>
      <c r="B11" s="5" t="s">
        <v>67</v>
      </c>
      <c r="C11" s="5" t="s">
        <v>68</v>
      </c>
      <c r="D11" s="5" t="s">
        <v>69</v>
      </c>
      <c r="E11" s="5" t="s">
        <v>70</v>
      </c>
      <c r="F11" s="5" t="s">
        <v>71</v>
      </c>
      <c r="G11" s="5" t="s">
        <v>72</v>
      </c>
    </row>
    <row r="12" customFormat="false" ht="23.85" hidden="false" customHeight="false" outlineLevel="0" collapsed="false">
      <c r="A12" s="5" t="n">
        <v>11</v>
      </c>
      <c r="B12" s="5" t="s">
        <v>73</v>
      </c>
      <c r="C12" s="5" t="s">
        <v>74</v>
      </c>
      <c r="D12" s="5" t="s">
        <v>75</v>
      </c>
      <c r="E12" s="5" t="s">
        <v>42</v>
      </c>
      <c r="F12" s="5" t="s">
        <v>76</v>
      </c>
      <c r="G12" s="5" t="s">
        <v>77</v>
      </c>
    </row>
    <row r="13" customFormat="false" ht="35.05" hidden="false" customHeight="false" outlineLevel="0" collapsed="false">
      <c r="A13" s="5" t="n">
        <v>12</v>
      </c>
      <c r="B13" s="5" t="s">
        <v>78</v>
      </c>
      <c r="C13" s="5" t="s">
        <v>79</v>
      </c>
      <c r="D13" s="5" t="s">
        <v>41</v>
      </c>
      <c r="E13" s="5" t="s">
        <v>80</v>
      </c>
      <c r="F13" s="5" t="s">
        <v>81</v>
      </c>
      <c r="G13" s="5" t="s">
        <v>82</v>
      </c>
    </row>
  </sheetData>
  <conditionalFormatting sqref="D2:D100">
    <cfRule type="expression" priority="2" aboveAverage="0" equalAverage="0" bottom="0" percent="0" rank="0" text="" dxfId="4">
      <formula>LEFT(D2,7)="Vysoká"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2"/>
    <col collapsed="false" customWidth="true" hidden="false" outlineLevel="0" max="3" min="3" style="0" width="18"/>
    <col collapsed="false" customWidth="true" hidden="false" outlineLevel="0" max="4" min="4" style="0" width="42"/>
    <col collapsed="false" customWidth="true" hidden="false" outlineLevel="0" max="5" min="5" style="0" width="36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10"/>
    <col collapsed="false" customWidth="true" hidden="false" outlineLevel="0" max="9" min="9" style="0" width="26"/>
    <col collapsed="false" customWidth="true" hidden="false" outlineLevel="0" max="10" min="10" style="0" width="45"/>
  </cols>
  <sheetData>
    <row r="1" customFormat="false" ht="26.85" hidden="false" customHeight="false" outlineLevel="0" collapsed="false">
      <c r="A1" s="4" t="s">
        <v>83</v>
      </c>
      <c r="B1" s="4" t="s">
        <v>84</v>
      </c>
      <c r="C1" s="4" t="s">
        <v>85</v>
      </c>
      <c r="D1" s="4" t="s">
        <v>86</v>
      </c>
      <c r="E1" s="4" t="s">
        <v>87</v>
      </c>
      <c r="F1" s="4" t="s">
        <v>88</v>
      </c>
      <c r="G1" s="4" t="s">
        <v>14</v>
      </c>
      <c r="H1" s="4" t="s">
        <v>89</v>
      </c>
      <c r="I1" s="4" t="s">
        <v>90</v>
      </c>
      <c r="J1" s="4" t="s">
        <v>91</v>
      </c>
    </row>
    <row r="2" customFormat="false" ht="23.85" hidden="false" customHeight="false" outlineLevel="0" collapsed="false">
      <c r="A2" s="5" t="s">
        <v>92</v>
      </c>
      <c r="B2" s="5" t="s">
        <v>93</v>
      </c>
      <c r="C2" s="5" t="s">
        <v>94</v>
      </c>
      <c r="D2" s="5" t="s">
        <v>95</v>
      </c>
      <c r="E2" s="5" t="s">
        <v>96</v>
      </c>
      <c r="F2" s="6" t="n">
        <v>46112</v>
      </c>
      <c r="G2" s="6" t="n">
        <v>46477</v>
      </c>
      <c r="H2" s="7" t="n">
        <f aca="true">IF(ISNUMBER(G2),G2-TODAY(),"")</f>
        <v>183</v>
      </c>
      <c r="I2" s="5" t="s">
        <v>97</v>
      </c>
      <c r="J2" s="8" t="s">
        <v>98</v>
      </c>
    </row>
    <row r="3" customFormat="false" ht="23.85" hidden="false" customHeight="false" outlineLevel="0" collapsed="false">
      <c r="A3" s="5" t="s">
        <v>99</v>
      </c>
      <c r="B3" s="5" t="s">
        <v>100</v>
      </c>
      <c r="C3" s="5" t="s">
        <v>101</v>
      </c>
      <c r="D3" s="5" t="s">
        <v>102</v>
      </c>
      <c r="E3" s="5" t="s">
        <v>103</v>
      </c>
      <c r="F3" s="6"/>
      <c r="G3" s="6" t="n">
        <v>46409</v>
      </c>
      <c r="H3" s="7" t="n">
        <f aca="true">IF(ISNUMBER(G3),G3-TODAY(),"")</f>
        <v>115</v>
      </c>
      <c r="I3" s="5" t="s">
        <v>104</v>
      </c>
      <c r="J3" s="8" t="s">
        <v>105</v>
      </c>
    </row>
    <row r="4" customFormat="false" ht="23.85" hidden="false" customHeight="false" outlineLevel="0" collapsed="false">
      <c r="A4" s="5" t="s">
        <v>106</v>
      </c>
      <c r="B4" s="5" t="s">
        <v>107</v>
      </c>
      <c r="C4" s="5" t="s">
        <v>101</v>
      </c>
      <c r="D4" s="5" t="s">
        <v>108</v>
      </c>
      <c r="E4" s="5" t="s">
        <v>109</v>
      </c>
      <c r="F4" s="6"/>
      <c r="G4" s="6" t="n">
        <v>46402</v>
      </c>
      <c r="H4" s="7" t="n">
        <f aca="true">IF(ISNUMBER(G4),G4-TODAY(),"")</f>
        <v>108</v>
      </c>
      <c r="I4" s="5" t="s">
        <v>104</v>
      </c>
      <c r="J4" s="8" t="s">
        <v>110</v>
      </c>
    </row>
    <row r="5" customFormat="false" ht="23.85" hidden="false" customHeight="false" outlineLevel="0" collapsed="false">
      <c r="A5" s="5" t="s">
        <v>111</v>
      </c>
      <c r="B5" s="5" t="s">
        <v>112</v>
      </c>
      <c r="C5" s="5" t="s">
        <v>113</v>
      </c>
      <c r="D5" s="5" t="s">
        <v>114</v>
      </c>
      <c r="E5" s="5" t="s">
        <v>115</v>
      </c>
      <c r="F5" s="6" t="n">
        <v>46190</v>
      </c>
      <c r="G5" s="6" t="n">
        <v>46373</v>
      </c>
      <c r="H5" s="7" t="n">
        <f aca="true">IF(ISNUMBER(G5),G5-TODAY(),"")</f>
        <v>79</v>
      </c>
      <c r="I5" s="5" t="s">
        <v>116</v>
      </c>
      <c r="J5" s="8" t="s">
        <v>117</v>
      </c>
    </row>
    <row r="6" customFormat="false" ht="15" hidden="false" customHeight="false" outlineLevel="0" collapsed="false">
      <c r="A6" s="5" t="s">
        <v>118</v>
      </c>
      <c r="B6" s="5" t="s">
        <v>119</v>
      </c>
      <c r="C6" s="5" t="s">
        <v>113</v>
      </c>
      <c r="D6" s="5" t="s">
        <v>120</v>
      </c>
      <c r="E6" s="5" t="s">
        <v>121</v>
      </c>
      <c r="F6" s="6" t="n">
        <v>46219</v>
      </c>
      <c r="G6" s="6" t="n">
        <v>46373</v>
      </c>
      <c r="H6" s="7" t="n">
        <f aca="true">IF(ISNUMBER(G6),G6-TODAY(),"")</f>
        <v>79</v>
      </c>
      <c r="I6" s="5" t="s">
        <v>116</v>
      </c>
      <c r="J6" s="8" t="s">
        <v>122</v>
      </c>
    </row>
    <row r="7" customFormat="false" ht="15" hidden="false" customHeight="false" outlineLevel="0" collapsed="false">
      <c r="A7" s="5" t="s">
        <v>123</v>
      </c>
      <c r="B7" s="5" t="s">
        <v>124</v>
      </c>
      <c r="C7" s="5" t="s">
        <v>113</v>
      </c>
      <c r="D7" s="5" t="s">
        <v>125</v>
      </c>
      <c r="E7" s="5" t="s">
        <v>126</v>
      </c>
      <c r="F7" s="6" t="n">
        <v>46190</v>
      </c>
      <c r="G7" s="6" t="n">
        <v>46373</v>
      </c>
      <c r="H7" s="7" t="n">
        <f aca="true">IF(ISNUMBER(G7),G7-TODAY(),"")</f>
        <v>79</v>
      </c>
      <c r="I7" s="5" t="s">
        <v>116</v>
      </c>
      <c r="J7" s="8" t="s">
        <v>127</v>
      </c>
    </row>
    <row r="8" customFormat="false" ht="23.85" hidden="false" customHeight="false" outlineLevel="0" collapsed="false">
      <c r="A8" s="5" t="s">
        <v>128</v>
      </c>
      <c r="B8" s="5" t="s">
        <v>129</v>
      </c>
      <c r="C8" s="5" t="s">
        <v>113</v>
      </c>
      <c r="D8" s="5" t="s">
        <v>130</v>
      </c>
      <c r="E8" s="5" t="s">
        <v>131</v>
      </c>
      <c r="F8" s="6"/>
      <c r="G8" s="6" t="n">
        <v>46336</v>
      </c>
      <c r="H8" s="7" t="n">
        <f aca="true">IF(ISNUMBER(G8),G8-TODAY(),"")</f>
        <v>42</v>
      </c>
      <c r="I8" s="5" t="s">
        <v>116</v>
      </c>
      <c r="J8" s="8" t="s">
        <v>132</v>
      </c>
    </row>
    <row r="9" customFormat="false" ht="23.85" hidden="false" customHeight="false" outlineLevel="0" collapsed="false">
      <c r="A9" s="5" t="s">
        <v>133</v>
      </c>
      <c r="B9" s="5" t="s">
        <v>134</v>
      </c>
      <c r="C9" s="5" t="s">
        <v>135</v>
      </c>
      <c r="D9" s="5" t="s">
        <v>136</v>
      </c>
      <c r="E9" s="5" t="s">
        <v>137</v>
      </c>
      <c r="F9" s="6"/>
      <c r="G9" s="6" t="n">
        <v>46393</v>
      </c>
      <c r="H9" s="7" t="n">
        <f aca="true">IF(ISNUMBER(G9),G9-TODAY(),"")</f>
        <v>99</v>
      </c>
      <c r="I9" s="5" t="s">
        <v>138</v>
      </c>
      <c r="J9" s="8" t="s">
        <v>139</v>
      </c>
    </row>
    <row r="10" customFormat="false" ht="23.85" hidden="false" customHeight="false" outlineLevel="0" collapsed="false">
      <c r="A10" s="5" t="s">
        <v>140</v>
      </c>
      <c r="B10" s="5" t="s">
        <v>141</v>
      </c>
      <c r="C10" s="5" t="s">
        <v>135</v>
      </c>
      <c r="D10" s="5" t="s">
        <v>142</v>
      </c>
      <c r="E10" s="5" t="s">
        <v>143</v>
      </c>
      <c r="F10" s="6" t="n">
        <v>46205</v>
      </c>
      <c r="G10" s="6" t="n">
        <v>46477</v>
      </c>
      <c r="H10" s="7" t="n">
        <f aca="true">IF(ISNUMBER(G10),G10-TODAY(),"")</f>
        <v>183</v>
      </c>
      <c r="I10" s="5" t="s">
        <v>116</v>
      </c>
      <c r="J10" s="8" t="s">
        <v>144</v>
      </c>
    </row>
    <row r="11" customFormat="false" ht="15" hidden="false" customHeight="false" outlineLevel="0" collapsed="false">
      <c r="A11" s="5" t="s">
        <v>145</v>
      </c>
      <c r="B11" s="5" t="s">
        <v>146</v>
      </c>
      <c r="C11" s="5" t="s">
        <v>135</v>
      </c>
      <c r="D11" s="5" t="s">
        <v>147</v>
      </c>
      <c r="E11" s="5" t="s">
        <v>148</v>
      </c>
      <c r="F11" s="6"/>
      <c r="G11" s="6" t="n">
        <v>46393</v>
      </c>
      <c r="H11" s="7" t="n">
        <f aca="true">IF(ISNUMBER(G11),G11-TODAY(),"")</f>
        <v>99</v>
      </c>
      <c r="I11" s="5" t="s">
        <v>116</v>
      </c>
      <c r="J11" s="8" t="s">
        <v>149</v>
      </c>
    </row>
    <row r="12" customFormat="false" ht="23.85" hidden="false" customHeight="false" outlineLevel="0" collapsed="false">
      <c r="A12" s="5" t="s">
        <v>150</v>
      </c>
      <c r="B12" s="5" t="s">
        <v>151</v>
      </c>
      <c r="C12" s="5" t="s">
        <v>135</v>
      </c>
      <c r="D12" s="5" t="s">
        <v>152</v>
      </c>
      <c r="E12" s="5" t="s">
        <v>153</v>
      </c>
      <c r="F12" s="6" t="n">
        <v>46037</v>
      </c>
      <c r="G12" s="6" t="n">
        <v>46752</v>
      </c>
      <c r="H12" s="7" t="n">
        <f aca="true">IF(ISNUMBER(G12),G12-TODAY(),"")</f>
        <v>458</v>
      </c>
      <c r="I12" s="5" t="s">
        <v>154</v>
      </c>
      <c r="J12" s="8" t="s">
        <v>155</v>
      </c>
    </row>
    <row r="13" customFormat="false" ht="23.85" hidden="false" customHeight="false" outlineLevel="0" collapsed="false">
      <c r="A13" s="5" t="s">
        <v>156</v>
      </c>
      <c r="B13" s="5" t="s">
        <v>157</v>
      </c>
      <c r="C13" s="5" t="s">
        <v>158</v>
      </c>
      <c r="D13" s="5" t="s">
        <v>159</v>
      </c>
      <c r="E13" s="5" t="s">
        <v>160</v>
      </c>
      <c r="F13" s="6" t="n">
        <v>46204</v>
      </c>
      <c r="G13" s="6" t="n">
        <v>46314</v>
      </c>
      <c r="H13" s="7" t="n">
        <f aca="true">IF(ISNUMBER(G13),G13-TODAY(),"")</f>
        <v>20</v>
      </c>
      <c r="I13" s="5" t="s">
        <v>161</v>
      </c>
      <c r="J13" s="8" t="s">
        <v>162</v>
      </c>
    </row>
    <row r="14" customFormat="false" ht="23.85" hidden="false" customHeight="false" outlineLevel="0" collapsed="false">
      <c r="A14" s="5" t="s">
        <v>163</v>
      </c>
      <c r="B14" s="5" t="s">
        <v>164</v>
      </c>
      <c r="C14" s="5" t="s">
        <v>165</v>
      </c>
      <c r="D14" s="5" t="s">
        <v>166</v>
      </c>
      <c r="E14" s="5" t="s">
        <v>167</v>
      </c>
      <c r="F14" s="6"/>
      <c r="G14" s="6" t="s">
        <v>168</v>
      </c>
      <c r="H14" s="7" t="str">
        <f aca="true">IF(ISNUMBER(G14),G14-TODAY(),"")</f>
        <v/>
      </c>
      <c r="I14" s="5" t="s">
        <v>169</v>
      </c>
      <c r="J14" s="8" t="s">
        <v>170</v>
      </c>
    </row>
    <row r="15" customFormat="false" ht="35.05" hidden="false" customHeight="false" outlineLevel="0" collapsed="false">
      <c r="A15" s="5" t="s">
        <v>171</v>
      </c>
      <c r="B15" s="5" t="s">
        <v>172</v>
      </c>
      <c r="C15" s="5" t="s">
        <v>158</v>
      </c>
      <c r="D15" s="5" t="s">
        <v>173</v>
      </c>
      <c r="E15" s="5" t="s">
        <v>174</v>
      </c>
      <c r="F15" s="6"/>
      <c r="G15" s="6" t="s">
        <v>175</v>
      </c>
      <c r="H15" s="7" t="str">
        <f aca="true">IF(ISNUMBER(G15),G15-TODAY(),"")</f>
        <v/>
      </c>
      <c r="I15" s="5" t="s">
        <v>176</v>
      </c>
      <c r="J15" s="8" t="s">
        <v>177</v>
      </c>
    </row>
    <row r="16" customFormat="false" ht="35.05" hidden="false" customHeight="false" outlineLevel="0" collapsed="false">
      <c r="A16" s="5" t="s">
        <v>178</v>
      </c>
      <c r="B16" s="5" t="s">
        <v>179</v>
      </c>
      <c r="C16" s="5" t="s">
        <v>180</v>
      </c>
      <c r="D16" s="5" t="s">
        <v>181</v>
      </c>
      <c r="E16" s="5" t="s">
        <v>182</v>
      </c>
      <c r="F16" s="6"/>
      <c r="G16" s="6" t="s">
        <v>183</v>
      </c>
      <c r="H16" s="7" t="str">
        <f aca="true">IF(ISNUMBER(G16),G16-TODAY(),"")</f>
        <v/>
      </c>
      <c r="I16" s="5" t="s">
        <v>176</v>
      </c>
      <c r="J16" s="8" t="s">
        <v>184</v>
      </c>
    </row>
    <row r="17" customFormat="false" ht="23.85" hidden="false" customHeight="false" outlineLevel="0" collapsed="false">
      <c r="A17" s="5" t="s">
        <v>185</v>
      </c>
      <c r="B17" s="5" t="s">
        <v>186</v>
      </c>
      <c r="C17" s="5" t="s">
        <v>187</v>
      </c>
      <c r="D17" s="5" t="s">
        <v>188</v>
      </c>
      <c r="E17" s="5" t="s">
        <v>189</v>
      </c>
      <c r="F17" s="6"/>
      <c r="G17" s="6" t="s">
        <v>190</v>
      </c>
      <c r="H17" s="7" t="str">
        <f aca="true">IF(ISNUMBER(G17),G17-TODAY(),"")</f>
        <v/>
      </c>
      <c r="I17" s="5" t="s">
        <v>176</v>
      </c>
      <c r="J17" s="8" t="s">
        <v>191</v>
      </c>
    </row>
    <row r="18" customFormat="false" ht="23.85" hidden="false" customHeight="false" outlineLevel="0" collapsed="false">
      <c r="A18" s="5" t="s">
        <v>192</v>
      </c>
      <c r="B18" s="5" t="s">
        <v>193</v>
      </c>
      <c r="C18" s="5" t="s">
        <v>194</v>
      </c>
      <c r="D18" s="5" t="s">
        <v>195</v>
      </c>
      <c r="E18" s="5" t="s">
        <v>196</v>
      </c>
      <c r="F18" s="6"/>
      <c r="G18" s="6" t="s">
        <v>197</v>
      </c>
      <c r="H18" s="7" t="str">
        <f aca="true">IF(ISNUMBER(G18),G18-TODAY(),"")</f>
        <v/>
      </c>
      <c r="I18" s="5" t="s">
        <v>176</v>
      </c>
      <c r="J18" s="8" t="s">
        <v>198</v>
      </c>
    </row>
    <row r="19" customFormat="false" ht="23.85" hidden="false" customHeight="false" outlineLevel="0" collapsed="false">
      <c r="A19" s="5" t="s">
        <v>199</v>
      </c>
      <c r="B19" s="5" t="s">
        <v>200</v>
      </c>
      <c r="C19" s="5" t="s">
        <v>113</v>
      </c>
      <c r="D19" s="5" t="s">
        <v>201</v>
      </c>
      <c r="E19" s="5" t="s">
        <v>202</v>
      </c>
      <c r="F19" s="6"/>
      <c r="G19" s="6" t="s">
        <v>203</v>
      </c>
      <c r="H19" s="7" t="str">
        <f aca="true">IF(ISNUMBER(G19),G19-TODAY(),"")</f>
        <v/>
      </c>
      <c r="I19" s="5" t="s">
        <v>176</v>
      </c>
      <c r="J19" s="8" t="s">
        <v>132</v>
      </c>
    </row>
    <row r="20" customFormat="false" ht="23.85" hidden="false" customHeight="false" outlineLevel="0" collapsed="false">
      <c r="A20" s="5" t="s">
        <v>204</v>
      </c>
      <c r="B20" s="5" t="s">
        <v>205</v>
      </c>
      <c r="C20" s="5" t="s">
        <v>206</v>
      </c>
      <c r="D20" s="5" t="s">
        <v>207</v>
      </c>
      <c r="E20" s="5" t="s">
        <v>208</v>
      </c>
      <c r="F20" s="6"/>
      <c r="G20" s="6" t="s">
        <v>209</v>
      </c>
      <c r="H20" s="7" t="str">
        <f aca="true">IF(ISNUMBER(G20),G20-TODAY(),"")</f>
        <v/>
      </c>
      <c r="I20" s="5" t="s">
        <v>176</v>
      </c>
      <c r="J20" s="8" t="s">
        <v>210</v>
      </c>
    </row>
    <row r="21" customFormat="false" ht="35.05" hidden="false" customHeight="false" outlineLevel="0" collapsed="false">
      <c r="A21" s="5" t="s">
        <v>211</v>
      </c>
      <c r="B21" s="5" t="s">
        <v>212</v>
      </c>
      <c r="C21" s="5" t="s">
        <v>213</v>
      </c>
      <c r="D21" s="5" t="s">
        <v>214</v>
      </c>
      <c r="E21" s="5" t="s">
        <v>215</v>
      </c>
      <c r="F21" s="6"/>
      <c r="G21" s="6" t="s">
        <v>216</v>
      </c>
      <c r="H21" s="7" t="str">
        <f aca="true">IF(ISNUMBER(G21),G21-TODAY(),"")</f>
        <v/>
      </c>
      <c r="I21" s="5" t="s">
        <v>176</v>
      </c>
      <c r="J21" s="8" t="s">
        <v>217</v>
      </c>
    </row>
    <row r="22" customFormat="false" ht="23.85" hidden="false" customHeight="false" outlineLevel="0" collapsed="false">
      <c r="A22" s="5" t="s">
        <v>218</v>
      </c>
      <c r="B22" s="5" t="s">
        <v>219</v>
      </c>
      <c r="C22" s="5" t="s">
        <v>220</v>
      </c>
      <c r="D22" s="5" t="s">
        <v>221</v>
      </c>
      <c r="E22" s="5" t="s">
        <v>222</v>
      </c>
      <c r="F22" s="6"/>
      <c r="G22" s="6" t="s">
        <v>223</v>
      </c>
      <c r="H22" s="7" t="str">
        <f aca="true">IF(ISNUMBER(G22),G22-TODAY(),"")</f>
        <v/>
      </c>
      <c r="I22" s="5" t="s">
        <v>176</v>
      </c>
      <c r="J22" s="8" t="s">
        <v>224</v>
      </c>
    </row>
    <row r="23" customFormat="false" ht="23.85" hidden="false" customHeight="false" outlineLevel="0" collapsed="false">
      <c r="A23" s="5" t="s">
        <v>225</v>
      </c>
      <c r="B23" s="5" t="s">
        <v>226</v>
      </c>
      <c r="C23" s="5" t="s">
        <v>227</v>
      </c>
      <c r="D23" s="5" t="s">
        <v>228</v>
      </c>
      <c r="E23" s="5" t="s">
        <v>229</v>
      </c>
      <c r="F23" s="6"/>
      <c r="G23" s="6" t="s">
        <v>230</v>
      </c>
      <c r="H23" s="7" t="str">
        <f aca="true">IF(ISNUMBER(G23),G23-TODAY(),"")</f>
        <v/>
      </c>
      <c r="I23" s="5" t="s">
        <v>176</v>
      </c>
      <c r="J23" s="8" t="s">
        <v>231</v>
      </c>
    </row>
  </sheetData>
  <conditionalFormatting sqref="H2:H23">
    <cfRule type="cellIs" priority="2" operator="between" aboveAverage="0" equalAverage="0" bottom="0" percent="0" rank="0" text="" dxfId="7">
      <formula>0</formula>
      <formula>60</formula>
    </cfRule>
  </conditionalFormatting>
  <hyperlinks>
    <hyperlink ref="J2" r:id="rId1" display="https://irop.gov.cz/cs/vyzvy-2021-2027/vyzvy/119vyzvairop"/>
    <hyperlink ref="J3" r:id="rId2" display="https://sfdi.gov.cz/prispevky/cyklostezky/"/>
    <hyperlink ref="J4" r:id="rId3" display="https://sfdi.gov.cz/prispevky/bezbarierove-chodniky/"/>
    <hyperlink ref="J5" r:id="rId4" display="https://opzp.cz/dotace/105-vyzva/"/>
    <hyperlink ref="J6" r:id="rId5" display="https://opzp.cz/dotace/109-vyzva/"/>
    <hyperlink ref="J7" r:id="rId6" display="https://opzp.cz/dotace/106-vyzva/"/>
    <hyperlink ref="J8" r:id="rId7" display="https://opzp.cz/nabidka-dotaci/"/>
    <hyperlink ref="J9" r:id="rId8" display="https://www.narodniprogramzp.cz/nabidka-dotaci/detail-vyzvy/?id=152"/>
    <hyperlink ref="J10" r:id="rId9" display="https://sfzp.gov.cz/dotace-a-pujcky/financni-nastroje-a-pujcky/vyzva-2-2026-fn-cov/"/>
    <hyperlink ref="J11" r:id="rId10" display="https://sfzp.gov.cz/dotace-a-pujcky/financni-nastroje-a-pujcky/vyzva-1-2025-fn-odpady/"/>
    <hyperlink ref="J12" r:id="rId11" display="https://sfzp.gov.cz/dotace-a-pujcky/modernizacni-fond/vyzvy/detail-vyzvy/?id=49"/>
    <hyperlink ref="J13" r:id="rId12" display="https://sfpi.cz/usporne-bytove-domy/"/>
    <hyperlink ref="J14" r:id="rId13" display="https://www.nrb.cz/produkt/dostupne-najemni-bydleni/"/>
    <hyperlink ref="J15" r:id="rId14" display="https://sfpi.cz/"/>
    <hyperlink ref="J16" r:id="rId15" display="https://nsa.gov.cz/dotace-investicni/"/>
    <hyperlink ref="J17" r:id="rId16" display="https://www.mk.gov.cz/"/>
    <hyperlink ref="J18" r:id="rId17" display="https://www.msk.cz/scripts/detail.php?pgid=252"/>
    <hyperlink ref="J19" r:id="rId18" display="https://opzp.cz/nabidka-dotaci/"/>
    <hyperlink ref="J20" r:id="rId19" display="https://euroregion-silesia.cz/"/>
    <hyperlink ref="J21" r:id="rId20" display="https://commission.europa.eu/funding-tenders/find-funding/eu-funding-programmes/citizens-equality-rights-and-values-programme_en"/>
    <hyperlink ref="J22" r:id="rId21" display="https://www.masrp.cz/obdobi-2021-2027/irop"/>
    <hyperlink ref="J23" r:id="rId22" display="https://cinea.ec.europa.eu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2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0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36"/>
    <col collapsed="false" customWidth="true" hidden="false" outlineLevel="0" max="6" min="6" style="0" width="22"/>
    <col collapsed="false" customWidth="true" hidden="false" outlineLevel="0" max="7" min="7" style="0" width="12"/>
    <col collapsed="false" customWidth="true" hidden="false" outlineLevel="0" max="8" min="8" style="0" width="40"/>
  </cols>
  <sheetData>
    <row r="1" customFormat="false" ht="26.85" hidden="false" customHeight="false" outlineLevel="0" collapsed="false">
      <c r="A1" s="4" t="s">
        <v>83</v>
      </c>
      <c r="B1" s="4" t="s">
        <v>232</v>
      </c>
      <c r="C1" s="4" t="s">
        <v>233</v>
      </c>
      <c r="D1" s="4" t="s">
        <v>234</v>
      </c>
      <c r="E1" s="4" t="s">
        <v>90</v>
      </c>
      <c r="F1" s="4" t="s">
        <v>235</v>
      </c>
      <c r="G1" s="4" t="s">
        <v>236</v>
      </c>
      <c r="H1" s="4" t="s">
        <v>237</v>
      </c>
    </row>
    <row r="2" customFormat="false" ht="35.05" hidden="false" customHeight="false" outlineLevel="0" collapsed="false">
      <c r="A2" s="5" t="s">
        <v>238</v>
      </c>
      <c r="B2" s="5" t="s">
        <v>239</v>
      </c>
      <c r="C2" s="5" t="s">
        <v>240</v>
      </c>
      <c r="D2" s="9" t="n">
        <v>7</v>
      </c>
      <c r="E2" s="5" t="s">
        <v>241</v>
      </c>
      <c r="F2" s="5" t="s">
        <v>242</v>
      </c>
      <c r="G2" s="5" t="s">
        <v>243</v>
      </c>
      <c r="H2" s="5" t="s">
        <v>244</v>
      </c>
    </row>
    <row r="3" customFormat="false" ht="15" hidden="false" customHeight="false" outlineLevel="0" collapsed="false">
      <c r="A3" s="5" t="s">
        <v>245</v>
      </c>
      <c r="B3" s="5" t="s">
        <v>246</v>
      </c>
      <c r="C3" s="5" t="s">
        <v>240</v>
      </c>
      <c r="D3" s="9" t="n">
        <v>6</v>
      </c>
      <c r="E3" s="5" t="s">
        <v>232</v>
      </c>
      <c r="F3" s="5" t="s">
        <v>242</v>
      </c>
      <c r="G3" s="5" t="s">
        <v>243</v>
      </c>
      <c r="H3" s="5" t="s">
        <v>244</v>
      </c>
    </row>
    <row r="4" customFormat="false" ht="35.05" hidden="false" customHeight="false" outlineLevel="0" collapsed="false">
      <c r="A4" s="5" t="s">
        <v>247</v>
      </c>
      <c r="B4" s="5" t="s">
        <v>248</v>
      </c>
      <c r="C4" s="5" t="s">
        <v>240</v>
      </c>
      <c r="D4" s="9" t="n">
        <v>3.6</v>
      </c>
      <c r="E4" s="5" t="s">
        <v>249</v>
      </c>
      <c r="F4" s="5" t="s">
        <v>250</v>
      </c>
      <c r="G4" s="5" t="s">
        <v>251</v>
      </c>
      <c r="H4" s="5" t="s">
        <v>244</v>
      </c>
    </row>
    <row r="5" customFormat="false" ht="15" hidden="false" customHeight="false" outlineLevel="0" collapsed="false">
      <c r="A5" s="5" t="s">
        <v>252</v>
      </c>
      <c r="B5" s="5" t="s">
        <v>253</v>
      </c>
      <c r="C5" s="5" t="s">
        <v>240</v>
      </c>
      <c r="D5" s="9" t="n">
        <v>0.834</v>
      </c>
      <c r="E5" s="5" t="s">
        <v>232</v>
      </c>
      <c r="F5" s="5" t="s">
        <v>250</v>
      </c>
      <c r="G5" s="5" t="s">
        <v>243</v>
      </c>
      <c r="H5" s="5" t="s">
        <v>244</v>
      </c>
    </row>
    <row r="6" customFormat="false" ht="15" hidden="false" customHeight="false" outlineLevel="0" collapsed="false">
      <c r="A6" s="5" t="s">
        <v>254</v>
      </c>
      <c r="B6" s="5" t="s">
        <v>255</v>
      </c>
      <c r="C6" s="5" t="s">
        <v>240</v>
      </c>
      <c r="D6" s="9" t="n">
        <v>1.4</v>
      </c>
      <c r="E6" s="5" t="s">
        <v>232</v>
      </c>
      <c r="F6" s="5" t="s">
        <v>250</v>
      </c>
      <c r="G6" s="5" t="s">
        <v>243</v>
      </c>
      <c r="H6" s="5" t="s">
        <v>244</v>
      </c>
    </row>
    <row r="7" customFormat="false" ht="68.65" hidden="false" customHeight="false" outlineLevel="0" collapsed="false">
      <c r="A7" s="5" t="s">
        <v>256</v>
      </c>
      <c r="B7" s="5" t="s">
        <v>257</v>
      </c>
      <c r="C7" s="5" t="s">
        <v>240</v>
      </c>
      <c r="D7" s="9"/>
      <c r="E7" s="5" t="s">
        <v>258</v>
      </c>
      <c r="F7" s="5" t="s">
        <v>250</v>
      </c>
      <c r="G7" s="5" t="s">
        <v>243</v>
      </c>
      <c r="H7" s="5" t="s">
        <v>259</v>
      </c>
    </row>
    <row r="8" customFormat="false" ht="23.85" hidden="false" customHeight="false" outlineLevel="0" collapsed="false">
      <c r="A8" s="5" t="s">
        <v>260</v>
      </c>
      <c r="B8" s="5" t="s">
        <v>261</v>
      </c>
      <c r="C8" s="5" t="s">
        <v>240</v>
      </c>
      <c r="D8" s="9" t="n">
        <v>16.4</v>
      </c>
      <c r="E8" s="5" t="s">
        <v>262</v>
      </c>
      <c r="F8" s="5" t="s">
        <v>250</v>
      </c>
      <c r="G8" s="5" t="s">
        <v>251</v>
      </c>
      <c r="H8" s="5" t="s">
        <v>244</v>
      </c>
    </row>
    <row r="9" customFormat="false" ht="15" hidden="false" customHeight="false" outlineLevel="0" collapsed="false">
      <c r="A9" s="5" t="s">
        <v>263</v>
      </c>
      <c r="B9" s="5" t="s">
        <v>264</v>
      </c>
      <c r="C9" s="5" t="s">
        <v>265</v>
      </c>
      <c r="D9" s="9" t="n">
        <v>11</v>
      </c>
      <c r="E9" s="5" t="s">
        <v>232</v>
      </c>
      <c r="F9" s="5" t="s">
        <v>266</v>
      </c>
      <c r="G9" s="5" t="s">
        <v>243</v>
      </c>
      <c r="H9" s="5" t="s">
        <v>244</v>
      </c>
    </row>
    <row r="10" customFormat="false" ht="15" hidden="false" customHeight="false" outlineLevel="0" collapsed="false">
      <c r="A10" s="5" t="s">
        <v>267</v>
      </c>
      <c r="B10" s="5" t="s">
        <v>268</v>
      </c>
      <c r="C10" s="5" t="s">
        <v>265</v>
      </c>
      <c r="D10" s="9" t="n">
        <v>27</v>
      </c>
      <c r="E10" s="5" t="s">
        <v>269</v>
      </c>
      <c r="F10" s="5" t="s">
        <v>266</v>
      </c>
      <c r="G10" s="5" t="s">
        <v>243</v>
      </c>
      <c r="H10" s="5" t="s">
        <v>270</v>
      </c>
    </row>
    <row r="11" customFormat="false" ht="15" hidden="false" customHeight="false" outlineLevel="0" collapsed="false">
      <c r="A11" s="5" t="s">
        <v>271</v>
      </c>
      <c r="B11" s="5" t="s">
        <v>272</v>
      </c>
      <c r="C11" s="5" t="s">
        <v>265</v>
      </c>
      <c r="D11" s="9" t="n">
        <v>8</v>
      </c>
      <c r="E11" s="5" t="s">
        <v>273</v>
      </c>
      <c r="F11" s="5" t="s">
        <v>274</v>
      </c>
      <c r="G11" s="5" t="s">
        <v>243</v>
      </c>
      <c r="H11" s="5" t="s">
        <v>244</v>
      </c>
    </row>
    <row r="12" customFormat="false" ht="15" hidden="false" customHeight="false" outlineLevel="0" collapsed="false">
      <c r="A12" s="5" t="s">
        <v>275</v>
      </c>
      <c r="B12" s="5" t="s">
        <v>276</v>
      </c>
      <c r="C12" s="5" t="s">
        <v>265</v>
      </c>
      <c r="D12" s="9" t="n">
        <v>31</v>
      </c>
      <c r="E12" s="5" t="s">
        <v>277</v>
      </c>
      <c r="F12" s="5" t="s">
        <v>250</v>
      </c>
      <c r="G12" s="5" t="s">
        <v>243</v>
      </c>
      <c r="H12" s="5" t="s">
        <v>244</v>
      </c>
    </row>
    <row r="13" customFormat="false" ht="15" hidden="false" customHeight="false" outlineLevel="0" collapsed="false">
      <c r="A13" s="5" t="s">
        <v>278</v>
      </c>
      <c r="B13" s="5" t="s">
        <v>279</v>
      </c>
      <c r="C13" s="5" t="s">
        <v>280</v>
      </c>
      <c r="D13" s="9" t="n">
        <v>15</v>
      </c>
      <c r="E13" s="5" t="s">
        <v>232</v>
      </c>
      <c r="F13" s="5" t="s">
        <v>250</v>
      </c>
      <c r="G13" s="5" t="s">
        <v>243</v>
      </c>
      <c r="H13" s="5" t="s">
        <v>244</v>
      </c>
    </row>
    <row r="14" customFormat="false" ht="15" hidden="false" customHeight="false" outlineLevel="0" collapsed="false">
      <c r="A14" s="5" t="s">
        <v>281</v>
      </c>
      <c r="B14" s="5" t="s">
        <v>282</v>
      </c>
      <c r="C14" s="5" t="s">
        <v>283</v>
      </c>
      <c r="D14" s="9"/>
      <c r="E14" s="5" t="s">
        <v>284</v>
      </c>
      <c r="F14" s="5" t="s">
        <v>285</v>
      </c>
      <c r="G14" s="5" t="s">
        <v>243</v>
      </c>
      <c r="H14" s="5" t="s">
        <v>244</v>
      </c>
    </row>
    <row r="15" customFormat="false" ht="23.85" hidden="false" customHeight="false" outlineLevel="0" collapsed="false">
      <c r="A15" s="5" t="s">
        <v>286</v>
      </c>
      <c r="B15" s="5" t="s">
        <v>287</v>
      </c>
      <c r="C15" s="5" t="s">
        <v>288</v>
      </c>
      <c r="D15" s="9" t="n">
        <v>160</v>
      </c>
      <c r="E15" s="5" t="s">
        <v>289</v>
      </c>
      <c r="F15" s="5" t="s">
        <v>290</v>
      </c>
      <c r="G15" s="5" t="s">
        <v>243</v>
      </c>
      <c r="H15" s="5" t="s">
        <v>270</v>
      </c>
    </row>
    <row r="16" customFormat="false" ht="15" hidden="false" customHeight="false" outlineLevel="0" collapsed="false">
      <c r="A16" s="5" t="s">
        <v>291</v>
      </c>
      <c r="B16" s="5" t="s">
        <v>292</v>
      </c>
      <c r="C16" s="5" t="s">
        <v>288</v>
      </c>
      <c r="D16" s="9" t="n">
        <v>12</v>
      </c>
      <c r="E16" s="5" t="s">
        <v>232</v>
      </c>
      <c r="F16" s="5" t="s">
        <v>250</v>
      </c>
      <c r="G16" s="5" t="s">
        <v>243</v>
      </c>
      <c r="H16" s="5" t="s">
        <v>244</v>
      </c>
    </row>
    <row r="17" customFormat="false" ht="15" hidden="false" customHeight="false" outlineLevel="0" collapsed="false">
      <c r="A17" s="5" t="s">
        <v>293</v>
      </c>
      <c r="B17" s="5" t="s">
        <v>294</v>
      </c>
      <c r="C17" s="5" t="s">
        <v>295</v>
      </c>
      <c r="D17" s="9" t="n">
        <v>170</v>
      </c>
      <c r="E17" s="5" t="s">
        <v>296</v>
      </c>
      <c r="F17" s="5" t="s">
        <v>274</v>
      </c>
      <c r="G17" s="5" t="s">
        <v>243</v>
      </c>
      <c r="H17" s="5" t="s">
        <v>270</v>
      </c>
    </row>
    <row r="18" customFormat="false" ht="35.05" hidden="false" customHeight="false" outlineLevel="0" collapsed="false">
      <c r="A18" s="5" t="s">
        <v>297</v>
      </c>
      <c r="B18" s="5" t="s">
        <v>298</v>
      </c>
      <c r="C18" s="5" t="s">
        <v>295</v>
      </c>
      <c r="D18" s="9" t="n">
        <v>13.63</v>
      </c>
      <c r="E18" s="5" t="s">
        <v>299</v>
      </c>
      <c r="F18" s="5" t="s">
        <v>274</v>
      </c>
      <c r="G18" s="5" t="s">
        <v>243</v>
      </c>
      <c r="H18" s="5" t="s">
        <v>270</v>
      </c>
    </row>
    <row r="19" customFormat="false" ht="15" hidden="false" customHeight="false" outlineLevel="0" collapsed="false">
      <c r="A19" s="5" t="s">
        <v>300</v>
      </c>
      <c r="B19" s="5" t="s">
        <v>301</v>
      </c>
      <c r="C19" s="5" t="s">
        <v>302</v>
      </c>
      <c r="D19" s="9"/>
      <c r="E19" s="5" t="s">
        <v>303</v>
      </c>
      <c r="F19" s="5" t="s">
        <v>304</v>
      </c>
      <c r="G19" s="5" t="s">
        <v>243</v>
      </c>
      <c r="H19" s="5" t="s">
        <v>244</v>
      </c>
    </row>
    <row r="20" customFormat="false" ht="35.05" hidden="false" customHeight="false" outlineLevel="0" collapsed="false">
      <c r="A20" s="5" t="s">
        <v>305</v>
      </c>
      <c r="B20" s="5" t="s">
        <v>306</v>
      </c>
      <c r="C20" s="5" t="s">
        <v>307</v>
      </c>
      <c r="D20" s="9" t="n">
        <v>151.7</v>
      </c>
      <c r="E20" s="5" t="s">
        <v>308</v>
      </c>
      <c r="F20" s="5" t="s">
        <v>309</v>
      </c>
      <c r="G20" s="5" t="s">
        <v>243</v>
      </c>
      <c r="H20" s="5" t="s">
        <v>244</v>
      </c>
    </row>
    <row r="21" customFormat="false" ht="23.85" hidden="false" customHeight="false" outlineLevel="0" collapsed="false">
      <c r="A21" s="5" t="s">
        <v>310</v>
      </c>
      <c r="B21" s="5" t="s">
        <v>311</v>
      </c>
      <c r="C21" s="5" t="s">
        <v>307</v>
      </c>
      <c r="D21" s="9" t="n">
        <v>18</v>
      </c>
      <c r="E21" s="5" t="s">
        <v>312</v>
      </c>
      <c r="F21" s="5" t="s">
        <v>309</v>
      </c>
      <c r="G21" s="5" t="s">
        <v>243</v>
      </c>
      <c r="H21" s="5" t="s">
        <v>244</v>
      </c>
    </row>
    <row r="22" customFormat="false" ht="15" hidden="false" customHeight="false" outlineLevel="0" collapsed="false">
      <c r="A22" s="5" t="s">
        <v>313</v>
      </c>
      <c r="B22" s="5" t="s">
        <v>314</v>
      </c>
      <c r="C22" s="5" t="s">
        <v>307</v>
      </c>
      <c r="D22" s="9" t="n">
        <v>41</v>
      </c>
      <c r="E22" s="5" t="s">
        <v>232</v>
      </c>
      <c r="F22" s="5" t="s">
        <v>250</v>
      </c>
      <c r="G22" s="5" t="s">
        <v>243</v>
      </c>
      <c r="H22" s="5" t="s">
        <v>244</v>
      </c>
    </row>
    <row r="23" customFormat="false" ht="35.05" hidden="false" customHeight="false" outlineLevel="0" collapsed="false">
      <c r="A23" s="5" t="s">
        <v>315</v>
      </c>
      <c r="B23" s="5" t="s">
        <v>316</v>
      </c>
      <c r="C23" s="5" t="s">
        <v>317</v>
      </c>
      <c r="D23" s="9" t="n">
        <v>72</v>
      </c>
      <c r="E23" s="5" t="s">
        <v>318</v>
      </c>
      <c r="F23" s="5" t="s">
        <v>319</v>
      </c>
      <c r="G23" s="5" t="s">
        <v>243</v>
      </c>
      <c r="H23" s="5" t="s">
        <v>244</v>
      </c>
    </row>
    <row r="24" customFormat="false" ht="23.85" hidden="false" customHeight="false" outlineLevel="0" collapsed="false">
      <c r="A24" s="5" t="s">
        <v>320</v>
      </c>
      <c r="B24" s="5" t="s">
        <v>321</v>
      </c>
      <c r="C24" s="5" t="s">
        <v>322</v>
      </c>
      <c r="D24" s="9" t="n">
        <v>2.6</v>
      </c>
      <c r="E24" s="5" t="s">
        <v>269</v>
      </c>
      <c r="F24" s="5" t="s">
        <v>323</v>
      </c>
      <c r="G24" s="5" t="s">
        <v>243</v>
      </c>
      <c r="H24" s="5" t="s">
        <v>270</v>
      </c>
    </row>
    <row r="25" customFormat="false" ht="15" hidden="false" customHeight="false" outlineLevel="0" collapsed="false">
      <c r="A25" s="5" t="s">
        <v>324</v>
      </c>
      <c r="B25" s="5" t="s">
        <v>325</v>
      </c>
      <c r="C25" s="5" t="s">
        <v>326</v>
      </c>
      <c r="D25" s="9" t="n">
        <v>3</v>
      </c>
      <c r="E25" s="5" t="s">
        <v>232</v>
      </c>
      <c r="F25" s="5" t="s">
        <v>327</v>
      </c>
      <c r="G25" s="5" t="s">
        <v>243</v>
      </c>
      <c r="H25" s="5" t="s">
        <v>244</v>
      </c>
    </row>
    <row r="26" customFormat="false" ht="15" hidden="false" customHeight="false" outlineLevel="0" collapsed="false">
      <c r="A26" s="5" t="s">
        <v>328</v>
      </c>
      <c r="B26" s="5" t="s">
        <v>329</v>
      </c>
      <c r="C26" s="5" t="s">
        <v>330</v>
      </c>
      <c r="D26" s="9" t="n">
        <v>20.1</v>
      </c>
      <c r="E26" s="5" t="s">
        <v>269</v>
      </c>
      <c r="F26" s="5" t="s">
        <v>319</v>
      </c>
      <c r="G26" s="5" t="s">
        <v>243</v>
      </c>
      <c r="H26" s="5" t="s">
        <v>270</v>
      </c>
    </row>
    <row r="27" customFormat="false" ht="15" hidden="false" customHeight="false" outlineLevel="0" collapsed="false">
      <c r="A27" s="5" t="s">
        <v>331</v>
      </c>
      <c r="B27" s="5" t="s">
        <v>332</v>
      </c>
      <c r="C27" s="5" t="s">
        <v>333</v>
      </c>
      <c r="D27" s="9" t="n">
        <v>12.5</v>
      </c>
      <c r="E27" s="5" t="s">
        <v>269</v>
      </c>
      <c r="F27" s="5" t="s">
        <v>250</v>
      </c>
      <c r="G27" s="5" t="s">
        <v>251</v>
      </c>
      <c r="H27" s="5" t="s">
        <v>270</v>
      </c>
    </row>
    <row r="28" customFormat="false" ht="35.05" hidden="false" customHeight="false" outlineLevel="0" collapsed="false">
      <c r="A28" s="5" t="s">
        <v>334</v>
      </c>
      <c r="B28" s="5" t="s">
        <v>335</v>
      </c>
      <c r="C28" s="5" t="s">
        <v>336</v>
      </c>
      <c r="D28" s="9"/>
      <c r="E28" s="5" t="s">
        <v>337</v>
      </c>
      <c r="F28" s="5" t="s">
        <v>250</v>
      </c>
      <c r="G28" s="5" t="s">
        <v>251</v>
      </c>
      <c r="H28" s="5" t="s">
        <v>244</v>
      </c>
    </row>
    <row r="29" customFormat="false" ht="15" hidden="false" customHeight="false" outlineLevel="0" collapsed="false">
      <c r="A29" s="5" t="s">
        <v>338</v>
      </c>
      <c r="B29" s="5" t="s">
        <v>339</v>
      </c>
      <c r="C29" s="5" t="s">
        <v>340</v>
      </c>
      <c r="D29" s="9"/>
      <c r="E29" s="5" t="s">
        <v>341</v>
      </c>
      <c r="F29" s="5" t="s">
        <v>250</v>
      </c>
      <c r="G29" s="5" t="s">
        <v>251</v>
      </c>
      <c r="H29" s="5" t="s">
        <v>244</v>
      </c>
    </row>
    <row r="30" customFormat="false" ht="23.85" hidden="false" customHeight="false" outlineLevel="0" collapsed="false">
      <c r="A30" s="5" t="s">
        <v>342</v>
      </c>
      <c r="B30" s="5" t="s">
        <v>343</v>
      </c>
      <c r="C30" s="5" t="s">
        <v>240</v>
      </c>
      <c r="D30" s="9"/>
      <c r="E30" s="5" t="s">
        <v>344</v>
      </c>
      <c r="F30" s="5" t="s">
        <v>250</v>
      </c>
      <c r="G30" s="5" t="s">
        <v>243</v>
      </c>
      <c r="H30" s="5" t="s">
        <v>345</v>
      </c>
    </row>
    <row r="32" customFormat="false" ht="15" hidden="false" customHeight="false" outlineLevel="0" collapsed="false">
      <c r="C32" s="10" t="s">
        <v>346</v>
      </c>
      <c r="D32" s="11" t="n">
        <f aca="false">SUM(D2:D30)</f>
        <v>803.764</v>
      </c>
    </row>
    <row r="33" customFormat="false" ht="15" hidden="false" customHeight="false" outlineLevel="0" collapsed="false">
      <c r="C33" s="12" t="s">
        <v>347</v>
      </c>
      <c r="D33" s="13" t="n">
        <f aca="false">SUMIFS(D2:D30,G2:G30,"ano")</f>
        <v>771.264</v>
      </c>
    </row>
    <row r="34" customFormat="false" ht="15" hidden="false" customHeight="false" outlineLevel="0" collapsed="false">
      <c r="C34" s="14" t="s">
        <v>348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0" min="9" style="0" width="14"/>
  </cols>
  <sheetData>
    <row r="1" customFormat="false" ht="45" hidden="false" customHeight="true" outlineLevel="0" collapsed="false">
      <c r="A1" s="4" t="s">
        <v>349</v>
      </c>
      <c r="B1" s="4" t="s">
        <v>350</v>
      </c>
      <c r="C1" s="4" t="s">
        <v>351</v>
      </c>
      <c r="D1" s="4" t="s">
        <v>352</v>
      </c>
      <c r="E1" s="4" t="s">
        <v>353</v>
      </c>
      <c r="F1" s="4" t="s">
        <v>354</v>
      </c>
      <c r="G1" s="4" t="s">
        <v>355</v>
      </c>
      <c r="H1" s="4" t="s">
        <v>356</v>
      </c>
      <c r="I1" s="4" t="s">
        <v>357</v>
      </c>
      <c r="J1" s="4" t="s">
        <v>358</v>
      </c>
    </row>
    <row r="2" customFormat="false" ht="15" hidden="false" customHeight="false" outlineLevel="0" collapsed="false">
      <c r="A2" s="15" t="s">
        <v>359</v>
      </c>
      <c r="B2" s="16" t="n">
        <v>240.6</v>
      </c>
      <c r="C2" s="16" t="n">
        <v>22.3</v>
      </c>
      <c r="D2" s="16" t="n">
        <v>262.2</v>
      </c>
      <c r="E2" s="16" t="n">
        <v>80</v>
      </c>
      <c r="F2" s="16" t="n">
        <v>137.6</v>
      </c>
      <c r="G2" s="16" t="n">
        <v>84.4</v>
      </c>
      <c r="H2" s="17" t="n">
        <f aca="false">B2-D2</f>
        <v>-21.6</v>
      </c>
      <c r="I2" s="18" t="n">
        <f aca="false">IF(B2=0,0,C2/B2)</f>
        <v>0.0926849542809643</v>
      </c>
      <c r="J2" s="18" t="n">
        <f aca="false">IF(D2=0,0,E2/D2)</f>
        <v>0.30511060259344</v>
      </c>
    </row>
    <row r="3" customFormat="false" ht="15" hidden="false" customHeight="false" outlineLevel="0" collapsed="false">
      <c r="A3" s="15" t="s">
        <v>360</v>
      </c>
      <c r="B3" s="16" t="n">
        <v>269.2</v>
      </c>
      <c r="C3" s="16" t="n">
        <v>22.6</v>
      </c>
      <c r="D3" s="16" t="n">
        <v>239.9</v>
      </c>
      <c r="E3" s="16" t="n">
        <v>38</v>
      </c>
      <c r="F3" s="16" t="n">
        <v>110.4</v>
      </c>
      <c r="G3" s="16" t="n">
        <v>86.7</v>
      </c>
      <c r="H3" s="17" t="n">
        <f aca="false">B3-D3</f>
        <v>29.3</v>
      </c>
      <c r="I3" s="18" t="n">
        <f aca="false">IF(B3=0,0,C3/B3)</f>
        <v>0.0839524517087667</v>
      </c>
      <c r="J3" s="18" t="n">
        <f aca="false">IF(D3=0,0,E3/D3)</f>
        <v>0.15839933305544</v>
      </c>
    </row>
    <row r="4" customFormat="false" ht="15" hidden="false" customHeight="false" outlineLevel="0" collapsed="false">
      <c r="A4" s="15" t="s">
        <v>361</v>
      </c>
      <c r="B4" s="16" t="n">
        <v>272.9</v>
      </c>
      <c r="C4" s="16" t="n">
        <v>10.4</v>
      </c>
      <c r="D4" s="16" t="n">
        <v>236.3</v>
      </c>
      <c r="E4" s="16" t="n">
        <v>19.7</v>
      </c>
      <c r="F4" s="16" t="n">
        <v>85.3</v>
      </c>
      <c r="G4" s="16" t="n">
        <v>98.5</v>
      </c>
      <c r="H4" s="17" t="n">
        <f aca="false">B4-D4</f>
        <v>36.6</v>
      </c>
      <c r="I4" s="18" t="n">
        <f aca="false">IF(B4=0,0,C4/B4)</f>
        <v>0.0381091975082448</v>
      </c>
      <c r="J4" s="18" t="n">
        <f aca="false">IF(D4=0,0,E4/D4)</f>
        <v>0.0833685992382564</v>
      </c>
    </row>
    <row r="5" customFormat="false" ht="15" hidden="false" customHeight="false" outlineLevel="0" collapsed="false">
      <c r="A5" s="15" t="s">
        <v>362</v>
      </c>
      <c r="B5" s="16" t="n">
        <v>315.5</v>
      </c>
      <c r="C5" s="16" t="n">
        <v>33</v>
      </c>
      <c r="D5" s="16" t="n">
        <v>326.5</v>
      </c>
      <c r="E5" s="16" t="n">
        <v>87.5</v>
      </c>
      <c r="F5" s="16" t="n">
        <v>197.2</v>
      </c>
      <c r="G5" s="16" t="n">
        <v>89.5</v>
      </c>
      <c r="H5" s="17" t="n">
        <f aca="false">B5-D5</f>
        <v>-11</v>
      </c>
      <c r="I5" s="18" t="n">
        <f aca="false">IF(B5=0,0,C5/B5)</f>
        <v>0.10459587955626</v>
      </c>
      <c r="J5" s="18" t="n">
        <f aca="false">IF(D5=0,0,E5/D5)</f>
        <v>0.267993874425727</v>
      </c>
    </row>
    <row r="7" customFormat="false" ht="15" hidden="false" customHeight="false" outlineLevel="0" collapsed="false">
      <c r="A7" s="14" t="s">
        <v>363</v>
      </c>
    </row>
    <row r="8" customFormat="false" ht="15" hidden="false" customHeight="false" outlineLevel="0" collapsed="false">
      <c r="A8" s="19" t="s">
        <v>364</v>
      </c>
    </row>
    <row r="9" customFormat="false" ht="15" hidden="false" customHeight="false" outlineLevel="0" collapsed="false">
      <c r="A9" s="14" t="s">
        <v>365</v>
      </c>
    </row>
    <row r="10" customFormat="false" ht="15" hidden="false" customHeight="false" outlineLevel="0" collapsed="false">
      <c r="A10" s="19" t="s">
        <v>366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4" t="s">
        <v>367</v>
      </c>
      <c r="B1" s="4" t="s">
        <v>91</v>
      </c>
    </row>
    <row r="2" customFormat="false" ht="15" hidden="false" customHeight="false" outlineLevel="0" collapsed="false">
      <c r="A2" s="5" t="s">
        <v>368</v>
      </c>
      <c r="B2" s="8" t="s">
        <v>369</v>
      </c>
    </row>
    <row r="3" customFormat="false" ht="15" hidden="false" customHeight="false" outlineLevel="0" collapsed="false">
      <c r="A3" s="5" t="s">
        <v>370</v>
      </c>
      <c r="B3" s="8" t="s">
        <v>371</v>
      </c>
    </row>
    <row r="4" customFormat="false" ht="15" hidden="false" customHeight="false" outlineLevel="0" collapsed="false">
      <c r="A4" s="5" t="s">
        <v>372</v>
      </c>
      <c r="B4" s="8" t="s">
        <v>373</v>
      </c>
    </row>
    <row r="5" customFormat="false" ht="15" hidden="false" customHeight="false" outlineLevel="0" collapsed="false">
      <c r="A5" s="5" t="s">
        <v>374</v>
      </c>
      <c r="B5" s="8" t="s">
        <v>375</v>
      </c>
    </row>
    <row r="6" customFormat="false" ht="15" hidden="false" customHeight="false" outlineLevel="0" collapsed="false">
      <c r="A6" s="5" t="s">
        <v>376</v>
      </c>
      <c r="B6" s="8" t="s">
        <v>377</v>
      </c>
    </row>
    <row r="7" customFormat="false" ht="15" hidden="false" customHeight="false" outlineLevel="0" collapsed="false">
      <c r="A7" s="5" t="s">
        <v>378</v>
      </c>
      <c r="B7" s="8" t="s">
        <v>379</v>
      </c>
    </row>
    <row r="8" customFormat="false" ht="15" hidden="false" customHeight="false" outlineLevel="0" collapsed="false">
      <c r="A8" s="5" t="s">
        <v>380</v>
      </c>
      <c r="B8" s="8" t="s">
        <v>381</v>
      </c>
    </row>
    <row r="9" customFormat="false" ht="15" hidden="false" customHeight="false" outlineLevel="0" collapsed="false">
      <c r="A9" s="5" t="s">
        <v>382</v>
      </c>
      <c r="B9" s="8" t="s">
        <v>383</v>
      </c>
    </row>
    <row r="10" customFormat="false" ht="15" hidden="false" customHeight="false" outlineLevel="0" collapsed="false">
      <c r="A10" s="5" t="s">
        <v>384</v>
      </c>
      <c r="B10" s="8" t="s">
        <v>385</v>
      </c>
    </row>
    <row r="11" customFormat="false" ht="15" hidden="false" customHeight="false" outlineLevel="0" collapsed="false">
      <c r="A11" s="5" t="s">
        <v>386</v>
      </c>
      <c r="B11" s="8" t="s">
        <v>387</v>
      </c>
    </row>
    <row r="12" customFormat="false" ht="15" hidden="false" customHeight="false" outlineLevel="0" collapsed="false">
      <c r="A12" s="5" t="s">
        <v>388</v>
      </c>
      <c r="B12" s="8" t="s">
        <v>132</v>
      </c>
    </row>
  </sheetData>
  <hyperlinks>
    <hyperlink ref="B2" r:id="rId1" display="https://monitor.statnipokladna.gov.cz/"/>
    <hyperlink ref="B3" r:id="rId2" display="https://www.mesto-studenka.cz/modules/file_storage/download.php?file=95c2c90c%7C6786"/>
    <hyperlink ref="B4" r:id="rId3" display="https://www.mesto-studenka.cz/modules/file_storage/download.php?file=b8d5282d%7C6787"/>
    <hyperlink ref="B5" r:id="rId4" display="https://www.mesto-studenka.cz/modules/file_storage/download.php?file=2cd57806%7C6712"/>
    <hyperlink ref="B6" r:id="rId5" display="https://www.mesto-studenka.cz/modules/file_storage/download.php?file=f67e76a2%7C6715"/>
    <hyperlink ref="B7" r:id="rId6" display="https://www.mesto-studenka.cz/modules/file_storage/download.php?file=c6e74fa4%7C6464"/>
    <hyperlink ref="B8" r:id="rId7" display="https://www.mesto-studenka.cz/urad/samosprava/zastupitelstvo-mesta/usneseni-hlasovani-video/23-zasedani-ze-dne-392026-3286.html"/>
    <hyperlink ref="B9" r:id="rId8" display="https://www.mesto-studenka.cz/urad/samosprava/zastupitelstvo-mesta/usneseni-hlasovani-video/20-zasedani-ze-dne-522026-3111.html"/>
    <hyperlink ref="B10" r:id="rId9" display="https://www.mesto-studenka.cz/modules/file_storage/download.php?file=c78bad99%7C474"/>
    <hyperlink ref="B11" r:id="rId10" display="https://www.mesto-studenka.cz/mesto/rozvoj-mesta/investicni-akce/"/>
    <hyperlink ref="B12" r:id="rId11" display="https://opzp.cz/nabidka-dotac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2026-09-29T07:55:12Z</dcterms:created>
  <dc:creator>openpyxl</dc:creator>
  <dc:description/>
  <dc:language>en-US</dc:language>
  <cp:lastModifiedBy/>
  <dcterms:modified xsi:type="dcterms:W3CDTF">2026-09-29T07:55:12Z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